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5317"/>
  <workbookPr autoCompressPictures="0"/>
  <bookViews>
    <workbookView xWindow="580" yWindow="920" windowWidth="24000" windowHeight="14300"/>
  </bookViews>
  <sheets>
    <sheet name="2019 Summer Series" sheetId="1" r:id="rId1"/>
    <sheet name="FS Race Participants" sheetId="3" r:id="rId2"/>
    <sheet name="Sunfish Race Participants" sheetId="2" r:id="rId3"/>
  </sheets>
  <definedNames>
    <definedName name="Aj">'2019 Summer Series'!$AO$12</definedName>
    <definedName name="_xlnm.Print_Area" localSheetId="0">'2019 Summer Series'!$A$1:$AN$34</definedName>
    <definedName name="_xlnm.Print_Area" localSheetId="1">'FS Race Participants'!$A$1:$Q$21</definedName>
    <definedName name="_xlnm.Print_Area" localSheetId="2">'Sunfish Race Participants'!$A$1:$L$19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K26" i="1" l="1"/>
  <c r="AK17" i="1"/>
  <c r="AK16" i="1"/>
  <c r="AK23" i="1"/>
  <c r="AM23" i="1"/>
  <c r="AK31" i="1"/>
  <c r="AM31" i="1"/>
  <c r="AM30" i="1"/>
  <c r="AK20" i="1"/>
  <c r="AM20" i="1"/>
  <c r="AK18" i="1"/>
  <c r="AK19" i="1"/>
  <c r="AK15" i="1"/>
  <c r="AK22" i="1"/>
  <c r="AK21" i="1"/>
  <c r="AK24" i="1"/>
  <c r="AK27" i="1"/>
  <c r="AM19" i="1"/>
  <c r="AM27" i="1"/>
  <c r="AM26" i="1"/>
  <c r="AM24" i="1"/>
  <c r="AM21" i="1"/>
  <c r="AM22" i="1"/>
  <c r="AM15" i="1"/>
  <c r="AN30" i="1"/>
  <c r="AN31" i="1"/>
  <c r="AN32" i="1"/>
  <c r="AN33" i="1"/>
</calcChain>
</file>

<file path=xl/comments1.xml><?xml version="1.0" encoding="utf-8"?>
<comments xmlns="http://schemas.openxmlformats.org/spreadsheetml/2006/main">
  <authors>
    <author>Dave Kisla</author>
  </authors>
  <commentList>
    <comment ref="J10" authorId="0">
      <text>
        <r>
          <rPr>
            <b/>
            <sz val="9"/>
            <color indexed="81"/>
            <rFont val="Calibri"/>
            <family val="2"/>
          </rPr>
          <t>Dave Kisla:</t>
        </r>
        <r>
          <rPr>
            <sz val="9"/>
            <color indexed="81"/>
            <rFont val="Calibri"/>
            <family val="2"/>
          </rPr>
          <t xml:space="preserve">
No Race - Too Much Wind
</t>
        </r>
      </text>
    </comment>
  </commentList>
</comments>
</file>

<file path=xl/sharedStrings.xml><?xml version="1.0" encoding="utf-8"?>
<sst xmlns="http://schemas.openxmlformats.org/spreadsheetml/2006/main" count="502" uniqueCount="260">
  <si>
    <t>WYS Summer Series #1</t>
  </si>
  <si>
    <t>WYS Summer Series #4</t>
  </si>
  <si>
    <t xml:space="preserve">Principal Race Officer (PRO) </t>
  </si>
  <si>
    <t>Day Score</t>
  </si>
  <si>
    <t>Day Place</t>
  </si>
  <si>
    <t>TOTAL POINTS</t>
  </si>
  <si>
    <t>NET POINTS</t>
  </si>
  <si>
    <t>PLACE</t>
  </si>
  <si>
    <t xml:space="preserve">Day Race # </t>
  </si>
  <si>
    <t># Boats</t>
  </si>
  <si>
    <t>Sail #</t>
  </si>
  <si>
    <t>Skipper</t>
  </si>
  <si>
    <t>Crew # 1</t>
  </si>
  <si>
    <t>Crew #2</t>
  </si>
  <si>
    <t>Crew #3</t>
  </si>
  <si>
    <t>FLYING SCOT</t>
  </si>
  <si>
    <t xml:space="preserve"># of Boats Racing </t>
  </si>
  <si>
    <t>Sue Jenkins</t>
  </si>
  <si>
    <t>Dave Kisla</t>
  </si>
  <si>
    <t>Mike DiSario</t>
  </si>
  <si>
    <t>Chris Dundon</t>
  </si>
  <si>
    <t>Janet Jurgielewicz</t>
  </si>
  <si>
    <t>Brian Feil</t>
  </si>
  <si>
    <t>-</t>
  </si>
  <si>
    <t>SUNFISH</t>
  </si>
  <si>
    <t>Sundy Schermeyer</t>
  </si>
  <si>
    <t>Suzanne Hulme</t>
  </si>
  <si>
    <t>SS</t>
  </si>
  <si>
    <t>Notes:</t>
  </si>
  <si>
    <t>Scoring:</t>
  </si>
  <si>
    <t>Note 1</t>
  </si>
  <si>
    <r>
      <t xml:space="preserve">There is 1 throw-out race allowed for every 5 races sailed. </t>
    </r>
    <r>
      <rPr>
        <b/>
        <sz val="18"/>
        <color rgb="FFFF0000"/>
        <rFont val="Calibri (Body)"/>
      </rPr>
      <t>Throw-outs highlighted in red with scores in parentheses</t>
    </r>
    <r>
      <rPr>
        <b/>
        <sz val="18"/>
        <color theme="1"/>
        <rFont val="Calibri"/>
        <family val="2"/>
        <scheme val="minor"/>
      </rPr>
      <t>.</t>
    </r>
  </si>
  <si>
    <t>DNS</t>
  </si>
  <si>
    <t>Did not start</t>
  </si>
  <si>
    <t># of boats racing on the day + 1</t>
  </si>
  <si>
    <t>Note 2</t>
  </si>
  <si>
    <t>DNF</t>
  </si>
  <si>
    <t>Did not finish</t>
  </si>
  <si>
    <t>Note 3</t>
  </si>
  <si>
    <t xml:space="preserve"># next to a crew name (or sail #) indicates which series race(s) they participated in. </t>
  </si>
  <si>
    <t>DSQ</t>
  </si>
  <si>
    <t>Disqualified</t>
  </si>
  <si>
    <t>Note 4</t>
  </si>
  <si>
    <t>Tie-breaker decided by RRS Appendix A8:</t>
  </si>
  <si>
    <t>OCS</t>
  </si>
  <si>
    <t>On course side at start</t>
  </si>
  <si>
    <t>A8.1: Order the boat's finishes from best to worst, then accumulate the scores. First boat with the lower cumulative score wins.</t>
  </si>
  <si>
    <t>DNC</t>
  </si>
  <si>
    <t>Did not compete</t>
  </si>
  <si>
    <t>A8.2: If still a tie after A8.1, then the boat with the best finish in the last race wins the tie-breaker.</t>
  </si>
  <si>
    <t>NR</t>
  </si>
  <si>
    <t xml:space="preserve">No Race </t>
  </si>
  <si>
    <t>No scoring, as race not sailed.</t>
  </si>
  <si>
    <t>Note 5</t>
  </si>
  <si>
    <t>Steve Smetana</t>
  </si>
  <si>
    <t>FS 1</t>
  </si>
  <si>
    <t>FS 2</t>
  </si>
  <si>
    <t>FS 3</t>
  </si>
  <si>
    <t>FS 4</t>
  </si>
  <si>
    <t>FS 5</t>
  </si>
  <si>
    <t>Date</t>
  </si>
  <si>
    <t>Event</t>
  </si>
  <si>
    <t># Racers</t>
  </si>
  <si>
    <t>Summer Series #1</t>
  </si>
  <si>
    <t>Training Races #1</t>
  </si>
  <si>
    <t>Training Races #2</t>
  </si>
  <si>
    <t>Training Races #3</t>
  </si>
  <si>
    <t>Training Races #4</t>
  </si>
  <si>
    <t>FS 6</t>
  </si>
  <si>
    <t>4859/64</t>
  </si>
  <si>
    <t>Blue numbers in Day Score columns indicate manual summing of scores for DNF, DNC, throw-outs, etc.</t>
  </si>
  <si>
    <t># of boats in Series + 1</t>
  </si>
  <si>
    <t>Cynthia Roney</t>
  </si>
  <si>
    <t xml:space="preserve">Flying Scot Series Race # </t>
  </si>
  <si>
    <t xml:space="preserve">Sunfish Series Race # </t>
  </si>
  <si>
    <t>Boat #</t>
  </si>
  <si>
    <t>4008
sail #5096</t>
  </si>
  <si>
    <t>WESTHAMPTON YACHT SQUADRON</t>
  </si>
  <si>
    <t>FLYING SCOTS</t>
  </si>
  <si>
    <t xml:space="preserve"> Course 1 - Jim Schultz
Course 2 - Jim Hulme</t>
  </si>
  <si>
    <t>Course 1 Scorers
Course 2 Scorers</t>
  </si>
  <si>
    <t>June 22</t>
  </si>
  <si>
    <t>June 29</t>
  </si>
  <si>
    <t>WYS Summer Series #2</t>
  </si>
  <si>
    <t>July 20</t>
  </si>
  <si>
    <t>July 27</t>
  </si>
  <si>
    <t>Steve Keller</t>
  </si>
  <si>
    <t>Alex Wilcenski</t>
  </si>
  <si>
    <t>Daniel Bolander</t>
  </si>
  <si>
    <t>Harrison Smetana</t>
  </si>
  <si>
    <t>Ed Surgan</t>
  </si>
  <si>
    <t>Tim Feil</t>
  </si>
  <si>
    <t>John Greiner</t>
  </si>
  <si>
    <t>Kirstin Naase</t>
  </si>
  <si>
    <t>2019 SUMMER RACING PARTICIPANTS</t>
  </si>
  <si>
    <t>Daniel Bolander
Chris Dundon</t>
  </si>
  <si>
    <t>Steve Pomroy
Mike Moskowitz</t>
  </si>
  <si>
    <t>Tim Feil
John Greiner</t>
  </si>
  <si>
    <t>Hampy Smith
Mike DiSario</t>
  </si>
  <si>
    <t>Ed Surgan
Josh Krentzman
Dennis Mosblech</t>
  </si>
  <si>
    <t>Dave Kisla
Kirstin Naase</t>
  </si>
  <si>
    <t>Dave Kisla
Mike Strebel</t>
  </si>
  <si>
    <t>John Greiner
Tim Feil</t>
  </si>
  <si>
    <t>Steve Smetana
Ed Surgan
Debra DeLucey</t>
  </si>
  <si>
    <t>Bob Linehan
Bob Nestler</t>
  </si>
  <si>
    <t>Sue Jenkins
Kirstin Naase</t>
  </si>
  <si>
    <t>Sue Jenkins
Ed Surgan
Dennis Mosblech</t>
  </si>
  <si>
    <t>Dave Kisla
Kirstin Naase
Mike DiSario</t>
  </si>
  <si>
    <t>Hampy Smith
Mike DeSario
Pina Britton</t>
  </si>
  <si>
    <t>Steve Pomroy
Mike Moskowitz
Mary Greiner</t>
  </si>
  <si>
    <t>Dave Kisla
Ed Surgan</t>
  </si>
  <si>
    <t>Dave Kisla
Kirstin Naase
Vinny Kisla</t>
  </si>
  <si>
    <t>Sue Jenkins
Mike Purpura
Luke Hickling</t>
  </si>
  <si>
    <t>Alex Wilcenski
Elizabeth Fogarty
Jack Schultz</t>
  </si>
  <si>
    <t>John Greiner
Tim Feil
Dennis Mosblech</t>
  </si>
  <si>
    <t>Brian Feil
Matt Lincoln
Patrick Coyle</t>
  </si>
  <si>
    <t>Mike DeSario
Steve Keller
Jennifer Bigora</t>
  </si>
  <si>
    <t>Steve Smetana
Harrison Smetana</t>
  </si>
  <si>
    <t>Jen Truscott</t>
  </si>
  <si>
    <t>Janet Jurgielewicz
Mike Strebel</t>
  </si>
  <si>
    <t>Janet Jurgielewicz
Mike Strebel
Steve Keller</t>
  </si>
  <si>
    <t>Jen Truscott
Ed Surgan</t>
  </si>
  <si>
    <t>Steve Pomroy</t>
  </si>
  <si>
    <t>Julie Pomroy</t>
  </si>
  <si>
    <t>4008
(5643 #1)</t>
  </si>
  <si>
    <t>Vinny Kisla #1
Emma Strebel #2</t>
  </si>
  <si>
    <t>Hampy Smith</t>
  </si>
  <si>
    <t>Pina Britton</t>
  </si>
  <si>
    <t>Dennis Mosblech #1
Daniel Goode #2</t>
  </si>
  <si>
    <t>Course 1 - Jim Schultz
Course 2 - Richard Childs</t>
  </si>
  <si>
    <t>10
DNF</t>
  </si>
  <si>
    <t>(9)</t>
  </si>
  <si>
    <t>(10)
DNS</t>
  </si>
  <si>
    <t>(11)
DNF</t>
  </si>
  <si>
    <t>(7)</t>
  </si>
  <si>
    <t>4
DNF</t>
  </si>
  <si>
    <t>4
DNS</t>
  </si>
  <si>
    <t>(3)</t>
  </si>
  <si>
    <t>August 24</t>
  </si>
  <si>
    <t>WYS Summer Series #3
SS Class - Championship Races</t>
  </si>
  <si>
    <t>WYS Summer Series #5
SS Class - Dudley Trophy</t>
  </si>
  <si>
    <t>Summer Series #2</t>
  </si>
  <si>
    <t>Janet Jurgielewicz
Mike Strebel
Danny Strebel</t>
  </si>
  <si>
    <t>Alex Wilcenski
Laurel Wilcenski
Jack Schultz</t>
  </si>
  <si>
    <t>Hampy Smith
Steve Keller
Pina Britton</t>
  </si>
  <si>
    <t>Tim Feil
John Greiner
Patrick Coyle</t>
  </si>
  <si>
    <t>Steve Pomroy
Julie Pomroy
Ryan Zommers</t>
  </si>
  <si>
    <t>Sue Jenkins
Nick Purpura
Luke Hickling</t>
  </si>
  <si>
    <t>Jen Truscott
Ed Surgan
Daniel Goode</t>
  </si>
  <si>
    <t>Dave Kisla
Kirstin Naase
Emma Strebel</t>
  </si>
  <si>
    <t>Chase Moschella
Aram Terchunian, Richard Childs</t>
  </si>
  <si>
    <t>Nancy Schultz, Brady Schultz
Lou Jagoda, Tim Jurgielewicz</t>
  </si>
  <si>
    <t>Course 1 - Jim Hulme
Course 2 - Richard Britton</t>
  </si>
  <si>
    <t>Sue Jenkins #3</t>
  </si>
  <si>
    <t>Patrick Coyle #1</t>
  </si>
  <si>
    <t>Matt Lincoln #1
David Grigg #3</t>
  </si>
  <si>
    <t>Ryan Zommers #2</t>
  </si>
  <si>
    <t>9</t>
  </si>
  <si>
    <t>8</t>
  </si>
  <si>
    <t>7</t>
  </si>
  <si>
    <t>6</t>
  </si>
  <si>
    <t>5</t>
  </si>
  <si>
    <t>4</t>
  </si>
  <si>
    <t>3</t>
  </si>
  <si>
    <t>2</t>
  </si>
  <si>
    <t>1</t>
  </si>
  <si>
    <t>(8)</t>
  </si>
  <si>
    <t>(10)</t>
  </si>
  <si>
    <t>Emma Strebel #3</t>
  </si>
  <si>
    <t>Mike Strebel
Dan Strebel #2,#3</t>
  </si>
  <si>
    <t>Bob Hadden</t>
  </si>
  <si>
    <t>George Sandberg</t>
  </si>
  <si>
    <t>Albert Connett</t>
  </si>
  <si>
    <t>Ian Connett</t>
  </si>
  <si>
    <t>Rob Dudley</t>
  </si>
  <si>
    <t>James Ewing</t>
  </si>
  <si>
    <t>John Sartorius</t>
  </si>
  <si>
    <t>Helen Horton</t>
  </si>
  <si>
    <t>Chris Dalmasse</t>
  </si>
  <si>
    <t>Grady Walker</t>
  </si>
  <si>
    <t>Training Races #5</t>
  </si>
  <si>
    <t>Training Races #6</t>
  </si>
  <si>
    <t>Summer Series #3</t>
  </si>
  <si>
    <t>Steve Pomroy
Julie Pomroy
Dave Kisla</t>
  </si>
  <si>
    <t>Hampy Smith
Steve Keller
Chris Dundon</t>
  </si>
  <si>
    <t>Bob Linehan
Tim Feil
Daniel Goode</t>
  </si>
  <si>
    <t>Mike DeSario
Jennifer Bigora
Grace O'Hare</t>
  </si>
  <si>
    <t>Patrick Coyle</t>
  </si>
  <si>
    <t>Alex Wilcenski
Laurel Wilcenski
Elizabeth Fogarty</t>
  </si>
  <si>
    <t>Steve Pomroy
Julie Pomroy</t>
  </si>
  <si>
    <t>Mike DeSario
Ryan Rafferty</t>
  </si>
  <si>
    <t>Hampy Smith
Steve Keller</t>
  </si>
  <si>
    <t>Sue Jenkins
Molly Clifton</t>
  </si>
  <si>
    <t>Janet Jurgielewicz
Emma Strebel
Danny Strebel</t>
  </si>
  <si>
    <t>Brian Feil
David Grigg</t>
  </si>
  <si>
    <t>Mike DeSario
Jennifer Bigora
Sue Jenkins</t>
  </si>
  <si>
    <t>Scored as a long series (RRS Appendix A, Section A9) - DNC is scored as number of boats in the Series +1.</t>
  </si>
  <si>
    <t xml:space="preserve"> Daniel Goode #1</t>
  </si>
  <si>
    <r>
      <t>THROW OUTS</t>
    </r>
    <r>
      <rPr>
        <b/>
        <sz val="18"/>
        <color theme="1"/>
        <rFont val="Calibri (Body)"/>
      </rPr>
      <t xml:space="preserve"> </t>
    </r>
  </si>
  <si>
    <t>Lou Jagoda, Alex Gimpelman
Aram Terchunian, Richard Childs,
Gayle Sheridan</t>
  </si>
  <si>
    <t>Jim Schultz</t>
  </si>
  <si>
    <t>Nancy Schultz, Alex Gimpelman, 
Brady Schultz</t>
  </si>
  <si>
    <t>10</t>
  </si>
  <si>
    <t>Wally Dawydiak</t>
  </si>
  <si>
    <t>Paula Dawydiak</t>
  </si>
  <si>
    <t>(14)
DNC</t>
  </si>
  <si>
    <t>14
DNC</t>
  </si>
  <si>
    <t>42</t>
  </si>
  <si>
    <t>Luke Hickling #1,#2</t>
  </si>
  <si>
    <t>(4)</t>
  </si>
  <si>
    <t>Summer Series #4</t>
  </si>
  <si>
    <t>Daniel Bolander
Mike O'Hare</t>
  </si>
  <si>
    <t>Mike DeSario
Daniel Goode</t>
  </si>
  <si>
    <t>Bob Linehan
John Greiner</t>
  </si>
  <si>
    <t>Wally Dawydiak
Paula Dawydiak</t>
  </si>
  <si>
    <t>Luke Hickling
Sue Jenkins</t>
  </si>
  <si>
    <t>Jack Schultz #1,#2, #5</t>
  </si>
  <si>
    <t>Course 1 - Jim Schultz
Course 2 - Jim Hulme</t>
  </si>
  <si>
    <t>Elizabeth Fogarty #1,#3, #4
Laurel Wilcenski #2,#3, #4
Bill Seasack #5</t>
  </si>
  <si>
    <t>Jennifer Bigora #3,#4
Steve Keller #1</t>
  </si>
  <si>
    <t>Richard Britton
 Lou Jogada, Alex Gimpelman</t>
  </si>
  <si>
    <t xml:space="preserve">     WESTHAMPTON YACHT SQUADRON 2019 SUMMER SERIES</t>
  </si>
  <si>
    <t>WYS 2019 SUMMER SERIES
FINAL RESULTS</t>
  </si>
  <si>
    <t xml:space="preserve">                                                                                                                      FINAL RESULTS</t>
  </si>
  <si>
    <r>
      <rPr>
        <b/>
        <sz val="18"/>
        <color rgb="FFFF0000"/>
        <rFont val="Calibri (Body)_x0000_"/>
      </rPr>
      <t>FLYING SCOT</t>
    </r>
    <r>
      <rPr>
        <b/>
        <sz val="18"/>
        <color theme="1"/>
        <rFont val="Calibri"/>
        <family val="2"/>
        <scheme val="minor"/>
      </rPr>
      <t xml:space="preserve">
16 Races - 3 Throw-outs</t>
    </r>
  </si>
  <si>
    <t>(6)</t>
  </si>
  <si>
    <t>11</t>
  </si>
  <si>
    <t>11
DNF</t>
  </si>
  <si>
    <t>Mike Purpura #1
Nick Purpura #2
Luke Hickling #4
Peter Jenkins #5</t>
  </si>
  <si>
    <t>WYS</t>
  </si>
  <si>
    <t>Luke Hickling #1
Brain Dalmasse #2</t>
  </si>
  <si>
    <t>Canute Dalmasse #1
Deb Dalmasse #2</t>
  </si>
  <si>
    <t>John Sartorius III</t>
  </si>
  <si>
    <t>Ed Sands</t>
  </si>
  <si>
    <t>Patrick Coyle
Chris Dundon
Dave Kisla</t>
  </si>
  <si>
    <t>Training Races #7</t>
  </si>
  <si>
    <t>Summer Series #5</t>
  </si>
  <si>
    <t>Alex Wilcenski
Bill Seasack
Jack Schultz</t>
  </si>
  <si>
    <t>Peter Jenkins
Susan Jenkins</t>
  </si>
  <si>
    <t>Fenner Cup</t>
  </si>
  <si>
    <t>Jen Truscott
Kirstin Naase
Sue Jenkins</t>
  </si>
  <si>
    <t>Dave Kisla
Kirstin Naase
Ed Surgan</t>
  </si>
  <si>
    <t>Janet Jurgielewicz
Suzanne Hulme
Jennifer Bigora</t>
  </si>
  <si>
    <t>Morgan Trophy</t>
  </si>
  <si>
    <t>Alex Wilcenski
Ava Dawydiak
Clare Guarascio</t>
  </si>
  <si>
    <t>Mike DiSario
Nick Purpura
Jennifer Bigora</t>
  </si>
  <si>
    <t>Mac Fluehr
Cole Fluehr
Nick Borusso</t>
  </si>
  <si>
    <t>Wally Dawydiak
Danny Strebel
Matt Linehan</t>
  </si>
  <si>
    <t>John Zambriski
Kia Olson
Jessie Stoller</t>
  </si>
  <si>
    <t>Luke Hickling
James Fink
Mike Purpura</t>
  </si>
  <si>
    <t>8 - WYS #4</t>
  </si>
  <si>
    <t>Phillip Smyth</t>
  </si>
  <si>
    <t>8
DNF</t>
  </si>
  <si>
    <t>8
DNS</t>
  </si>
  <si>
    <t>5
DSQ</t>
  </si>
  <si>
    <t>(6)
DNC</t>
  </si>
  <si>
    <t>6
DNC</t>
  </si>
  <si>
    <t>5
DNF</t>
  </si>
  <si>
    <t>5
DNS</t>
  </si>
  <si>
    <r>
      <rPr>
        <b/>
        <sz val="18"/>
        <color rgb="FFFF0000"/>
        <rFont val="Calibri (Body)_x0000_"/>
      </rPr>
      <t xml:space="preserve">SUNFISH
</t>
    </r>
    <r>
      <rPr>
        <b/>
        <sz val="18"/>
        <rFont val="Calibri"/>
        <scheme val="minor"/>
      </rPr>
      <t>17 Races - 3 Throw-outs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</si>
</sst>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[Red]\(0\)"/>
    <numFmt numFmtId="165" formatCode="m/d/yy;@"/>
  </numFmts>
  <fonts count="46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FF0000"/>
      <name val="Calibri (Body)"/>
    </font>
    <font>
      <b/>
      <sz val="18"/>
      <color theme="1"/>
      <name val="Calibri (Body)"/>
    </font>
    <font>
      <sz val="18"/>
      <color theme="1"/>
      <name val="Calibri"/>
      <family val="2"/>
      <scheme val="minor"/>
    </font>
    <font>
      <sz val="18"/>
      <color theme="4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rgb="FFFF0000"/>
      <name val="Calibri (Body)_x0000_"/>
    </font>
    <font>
      <b/>
      <sz val="12"/>
      <color theme="1"/>
      <name val="Calibri"/>
      <family val="2"/>
      <scheme val="minor"/>
    </font>
    <font>
      <sz val="12"/>
      <color theme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rgb="FFFF0000"/>
      <name val="Calibri"/>
      <scheme val="minor"/>
    </font>
    <font>
      <b/>
      <sz val="18"/>
      <name val="Calibri"/>
      <scheme val="minor"/>
    </font>
    <font>
      <b/>
      <sz val="18"/>
      <color theme="4"/>
      <name val="Calibri"/>
      <scheme val="minor"/>
    </font>
    <font>
      <sz val="12"/>
      <name val="Calibri"/>
      <scheme val="minor"/>
    </font>
    <font>
      <sz val="12"/>
      <color rgb="FF008000"/>
      <name val="Calibri"/>
      <scheme val="minor"/>
    </font>
    <font>
      <sz val="22"/>
      <color theme="1"/>
      <name val="Calibri"/>
      <scheme val="minor"/>
    </font>
    <font>
      <sz val="24"/>
      <color theme="1"/>
      <name val="Calibri"/>
    </font>
    <font>
      <sz val="24"/>
      <color rgb="FFFF0000"/>
      <name val="Calibri"/>
    </font>
    <font>
      <sz val="24"/>
      <color rgb="FF0000FF"/>
      <name val="Calibri"/>
    </font>
    <font>
      <sz val="24"/>
      <name val="Calibri"/>
    </font>
    <font>
      <sz val="24"/>
      <color rgb="FF002060"/>
      <name val="Calibri"/>
    </font>
    <font>
      <sz val="24"/>
      <color indexed="205"/>
      <name val="Calibri"/>
    </font>
    <font>
      <sz val="24"/>
      <color theme="4"/>
      <name val="Calibri"/>
    </font>
    <font>
      <b/>
      <sz val="24"/>
      <color theme="1"/>
      <name val="Calibri"/>
    </font>
    <font>
      <b/>
      <sz val="24"/>
      <name val="Calibri"/>
    </font>
    <font>
      <b/>
      <sz val="24"/>
      <color theme="1"/>
      <name val="Calibri"/>
      <family val="2"/>
      <scheme val="minor"/>
    </font>
    <font>
      <sz val="24"/>
      <color theme="1"/>
      <name val="Calibri"/>
      <scheme val="minor"/>
    </font>
    <font>
      <sz val="24"/>
      <name val="Calibri"/>
      <scheme val="minor"/>
    </font>
    <font>
      <sz val="24"/>
      <color indexed="206"/>
      <name val="Calibri"/>
    </font>
    <font>
      <b/>
      <sz val="18"/>
      <color theme="1"/>
      <name val="Calibri"/>
    </font>
    <font>
      <b/>
      <sz val="18"/>
      <name val="Calibri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17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5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164" fontId="6" fillId="0" borderId="16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35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0" fillId="0" borderId="36" xfId="0" applyFont="1" applyBorder="1" applyAlignment="1">
      <alignment horizontal="left" vertical="center"/>
    </xf>
    <xf numFmtId="16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165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6" fillId="3" borderId="56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6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 indent="1"/>
    </xf>
    <xf numFmtId="0" fontId="15" fillId="0" borderId="0" xfId="0" applyFont="1" applyAlignment="1">
      <alignment horizontal="left" vertical="center" wrapText="1" indent="1"/>
    </xf>
    <xf numFmtId="0" fontId="10" fillId="0" borderId="36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3" borderId="62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vertical="center"/>
    </xf>
    <xf numFmtId="0" fontId="6" fillId="3" borderId="24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60" xfId="0" applyFont="1" applyBorder="1" applyAlignment="1">
      <alignment vertical="center"/>
    </xf>
    <xf numFmtId="0" fontId="10" fillId="0" borderId="4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/>
    </xf>
    <xf numFmtId="0" fontId="10" fillId="0" borderId="63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10" fillId="0" borderId="5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13" fillId="0" borderId="36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3" fillId="0" borderId="64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13" fillId="0" borderId="38" xfId="0" applyFont="1" applyBorder="1" applyAlignment="1">
      <alignment horizontal="left" vertical="center"/>
    </xf>
    <xf numFmtId="49" fontId="6" fillId="0" borderId="0" xfId="0" quotePrefix="1" applyNumberFormat="1" applyFont="1" applyFill="1" applyBorder="1" applyAlignment="1">
      <alignment horizontal="center" vertical="center" wrapText="1"/>
    </xf>
    <xf numFmtId="16" fontId="6" fillId="0" borderId="0" xfId="0" quotePrefix="1" applyNumberFormat="1" applyFont="1" applyFill="1" applyBorder="1" applyAlignment="1">
      <alignment horizontal="center" vertical="center" wrapText="1"/>
    </xf>
    <xf numFmtId="0" fontId="6" fillId="3" borderId="68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0" fontId="6" fillId="0" borderId="60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10" fillId="0" borderId="41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165" fontId="28" fillId="0" borderId="0" xfId="0" applyNumberFormat="1" applyFont="1" applyAlignment="1">
      <alignment horizontal="center" vertical="center" wrapText="1"/>
    </xf>
    <xf numFmtId="14" fontId="29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 indent="1"/>
    </xf>
    <xf numFmtId="0" fontId="10" fillId="0" borderId="3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vertical="center" wrapText="1"/>
    </xf>
    <xf numFmtId="0" fontId="6" fillId="0" borderId="35" xfId="0" applyFont="1" applyBorder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 wrapText="1"/>
    </xf>
    <xf numFmtId="0" fontId="10" fillId="6" borderId="2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6" borderId="62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30" fillId="0" borderId="35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left" vertical="center" wrapText="1"/>
    </xf>
    <xf numFmtId="0" fontId="30" fillId="0" borderId="35" xfId="0" applyFont="1" applyBorder="1" applyAlignment="1">
      <alignment horizontal="center" vertical="center"/>
    </xf>
    <xf numFmtId="0" fontId="30" fillId="0" borderId="35" xfId="0" applyFont="1" applyBorder="1" applyAlignment="1">
      <alignment horizontal="left" vertical="center"/>
    </xf>
    <xf numFmtId="0" fontId="30" fillId="0" borderId="18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30" fillId="0" borderId="19" xfId="0" applyFont="1" applyBorder="1" applyAlignment="1">
      <alignment horizontal="left" vertical="center"/>
    </xf>
    <xf numFmtId="0" fontId="30" fillId="0" borderId="34" xfId="0" applyFont="1" applyBorder="1" applyAlignment="1">
      <alignment horizontal="center" vertical="center" wrapText="1"/>
    </xf>
    <xf numFmtId="0" fontId="30" fillId="0" borderId="63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/>
    </xf>
    <xf numFmtId="0" fontId="30" fillId="0" borderId="33" xfId="0" applyFont="1" applyBorder="1" applyAlignment="1">
      <alignment horizontal="left" vertical="center"/>
    </xf>
    <xf numFmtId="0" fontId="30" fillId="0" borderId="25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1" fillId="6" borderId="5" xfId="0" applyFont="1" applyFill="1" applyBorder="1" applyAlignment="1">
      <alignment horizontal="center" vertical="center" wrapText="1"/>
    </xf>
    <xf numFmtId="0" fontId="31" fillId="5" borderId="59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 wrapText="1"/>
    </xf>
    <xf numFmtId="49" fontId="32" fillId="0" borderId="19" xfId="0" applyNumberFormat="1" applyFont="1" applyFill="1" applyBorder="1" applyAlignment="1">
      <alignment horizontal="center" vertical="center" wrapText="1"/>
    </xf>
    <xf numFmtId="0" fontId="32" fillId="0" borderId="60" xfId="0" applyFont="1" applyFill="1" applyBorder="1" applyAlignment="1">
      <alignment horizontal="center" vertical="center" wrapText="1"/>
    </xf>
    <xf numFmtId="0" fontId="33" fillId="6" borderId="59" xfId="0" applyFont="1" applyFill="1" applyBorder="1" applyAlignment="1">
      <alignment horizontal="center" vertical="center" wrapText="1"/>
    </xf>
    <xf numFmtId="0" fontId="31" fillId="5" borderId="59" xfId="0" applyFont="1" applyFill="1" applyBorder="1" applyAlignment="1">
      <alignment horizontal="center" vertical="center" wrapText="1"/>
    </xf>
    <xf numFmtId="0" fontId="34" fillId="6" borderId="59" xfId="0" applyFont="1" applyFill="1" applyBorder="1" applyAlignment="1">
      <alignment horizontal="center" vertical="center" wrapText="1"/>
    </xf>
    <xf numFmtId="49" fontId="31" fillId="5" borderId="59" xfId="0" applyNumberFormat="1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 wrapText="1"/>
    </xf>
    <xf numFmtId="0" fontId="31" fillId="0" borderId="60" xfId="0" applyFont="1" applyFill="1" applyBorder="1" applyAlignment="1">
      <alignment horizontal="center" vertical="center" wrapText="1"/>
    </xf>
    <xf numFmtId="0" fontId="34" fillId="6" borderId="59" xfId="0" applyFont="1" applyFill="1" applyBorder="1" applyAlignment="1">
      <alignment horizontal="center" vertical="center"/>
    </xf>
    <xf numFmtId="0" fontId="31" fillId="6" borderId="59" xfId="0" applyFont="1" applyFill="1" applyBorder="1" applyAlignment="1">
      <alignment horizontal="center" vertical="center" wrapText="1"/>
    </xf>
    <xf numFmtId="0" fontId="31" fillId="6" borderId="44" xfId="0" applyFont="1" applyFill="1" applyBorder="1" applyAlignment="1">
      <alignment horizontal="center" vertical="center" wrapText="1"/>
    </xf>
    <xf numFmtId="0" fontId="31" fillId="5" borderId="39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center" vertical="center" wrapText="1"/>
    </xf>
    <xf numFmtId="0" fontId="34" fillId="0" borderId="35" xfId="0" quotePrefix="1" applyFont="1" applyFill="1" applyBorder="1" applyAlignment="1">
      <alignment horizontal="center" vertical="center" wrapText="1"/>
    </xf>
    <xf numFmtId="49" fontId="34" fillId="0" borderId="37" xfId="0" applyNumberFormat="1" applyFont="1" applyFill="1" applyBorder="1" applyAlignment="1">
      <alignment horizontal="center" vertical="center" wrapText="1"/>
    </xf>
    <xf numFmtId="0" fontId="34" fillId="6" borderId="39" xfId="0" applyFont="1" applyFill="1" applyBorder="1" applyAlignment="1">
      <alignment horizontal="center" vertical="center" wrapText="1"/>
    </xf>
    <xf numFmtId="0" fontId="31" fillId="5" borderId="39" xfId="0" applyFont="1" applyFill="1" applyBorder="1" applyAlignment="1">
      <alignment horizontal="center" vertical="center" wrapText="1"/>
    </xf>
    <xf numFmtId="0" fontId="33" fillId="6" borderId="39" xfId="0" applyFont="1" applyFill="1" applyBorder="1" applyAlignment="1">
      <alignment horizontal="center" vertical="center" wrapText="1"/>
    </xf>
    <xf numFmtId="49" fontId="31" fillId="5" borderId="39" xfId="0" applyNumberFormat="1" applyFont="1" applyFill="1" applyBorder="1" applyAlignment="1">
      <alignment horizontal="center" vertical="center" wrapText="1"/>
    </xf>
    <xf numFmtId="49" fontId="32" fillId="0" borderId="35" xfId="0" applyNumberFormat="1" applyFont="1" applyFill="1" applyBorder="1" applyAlignment="1">
      <alignment horizontal="center" vertical="center" wrapText="1"/>
    </xf>
    <xf numFmtId="49" fontId="32" fillId="0" borderId="37" xfId="0" applyNumberFormat="1" applyFont="1" applyFill="1" applyBorder="1" applyAlignment="1">
      <alignment horizontal="center" vertical="center" wrapText="1"/>
    </xf>
    <xf numFmtId="0" fontId="34" fillId="6" borderId="58" xfId="0" applyFont="1" applyFill="1" applyBorder="1" applyAlignment="1">
      <alignment horizontal="center" vertical="center" wrapText="1"/>
    </xf>
    <xf numFmtId="0" fontId="31" fillId="5" borderId="58" xfId="0" applyFont="1" applyFill="1" applyBorder="1" applyAlignment="1">
      <alignment horizontal="center" vertical="center" wrapText="1"/>
    </xf>
    <xf numFmtId="0" fontId="33" fillId="6" borderId="44" xfId="0" applyFont="1" applyFill="1" applyBorder="1" applyAlignment="1">
      <alignment horizontal="center" vertical="center" wrapText="1"/>
    </xf>
    <xf numFmtId="49" fontId="31" fillId="5" borderId="39" xfId="0" applyNumberFormat="1" applyFont="1" applyFill="1" applyBorder="1" applyAlignment="1">
      <alignment horizontal="center" vertical="center"/>
    </xf>
    <xf numFmtId="0" fontId="35" fillId="0" borderId="34" xfId="0" applyFont="1" applyFill="1" applyBorder="1" applyAlignment="1">
      <alignment horizontal="center" vertical="center" wrapText="1"/>
    </xf>
    <xf numFmtId="0" fontId="31" fillId="0" borderId="37" xfId="0" applyFont="1" applyFill="1" applyBorder="1" applyAlignment="1">
      <alignment horizontal="center" vertical="center" wrapText="1"/>
    </xf>
    <xf numFmtId="0" fontId="31" fillId="6" borderId="39" xfId="0" applyFont="1" applyFill="1" applyBorder="1" applyAlignment="1">
      <alignment horizontal="center" vertical="center" wrapText="1"/>
    </xf>
    <xf numFmtId="49" fontId="32" fillId="0" borderId="34" xfId="0" applyNumberFormat="1" applyFont="1" applyFill="1" applyBorder="1" applyAlignment="1">
      <alignment horizontal="center" vertical="center" wrapText="1"/>
    </xf>
    <xf numFmtId="0" fontId="33" fillId="6" borderId="39" xfId="0" applyFont="1" applyFill="1" applyBorder="1" applyAlignment="1">
      <alignment horizontal="center" vertical="center"/>
    </xf>
    <xf numFmtId="0" fontId="31" fillId="6" borderId="39" xfId="0" applyFont="1" applyFill="1" applyBorder="1" applyAlignment="1">
      <alignment horizontal="center" vertical="center"/>
    </xf>
    <xf numFmtId="0" fontId="31" fillId="6" borderId="44" xfId="0" applyFont="1" applyFill="1" applyBorder="1" applyAlignment="1">
      <alignment horizontal="center" vertical="center"/>
    </xf>
    <xf numFmtId="0" fontId="34" fillId="5" borderId="39" xfId="0" applyFont="1" applyFill="1" applyBorder="1" applyAlignment="1">
      <alignment horizontal="center" vertical="center" wrapText="1"/>
    </xf>
    <xf numFmtId="0" fontId="34" fillId="6" borderId="58" xfId="0" applyFont="1" applyFill="1" applyBorder="1" applyAlignment="1">
      <alignment horizontal="center" vertical="center"/>
    </xf>
    <xf numFmtId="0" fontId="34" fillId="6" borderId="44" xfId="0" applyFont="1" applyFill="1" applyBorder="1" applyAlignment="1">
      <alignment horizontal="center" vertical="center" wrapText="1"/>
    </xf>
    <xf numFmtId="0" fontId="31" fillId="0" borderId="37" xfId="0" applyFont="1" applyFill="1" applyBorder="1" applyAlignment="1">
      <alignment horizontal="center" vertical="center"/>
    </xf>
    <xf numFmtId="0" fontId="34" fillId="6" borderId="39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 wrapText="1"/>
    </xf>
    <xf numFmtId="49" fontId="34" fillId="0" borderId="37" xfId="0" applyNumberFormat="1" applyFont="1" applyFill="1" applyBorder="1" applyAlignment="1">
      <alignment horizontal="center" vertical="center"/>
    </xf>
    <xf numFmtId="0" fontId="37" fillId="6" borderId="39" xfId="0" applyFont="1" applyFill="1" applyBorder="1" applyAlignment="1">
      <alignment horizontal="center" vertical="center" wrapText="1"/>
    </xf>
    <xf numFmtId="0" fontId="32" fillId="0" borderId="35" xfId="0" quotePrefix="1" applyFont="1" applyFill="1" applyBorder="1" applyAlignment="1">
      <alignment horizontal="center" vertical="center" wrapText="1"/>
    </xf>
    <xf numFmtId="0" fontId="32" fillId="0" borderId="35" xfId="0" applyFont="1" applyFill="1" applyBorder="1" applyAlignment="1">
      <alignment horizontal="center" vertical="center" wrapText="1"/>
    </xf>
    <xf numFmtId="0" fontId="33" fillId="6" borderId="44" xfId="0" applyFont="1" applyFill="1" applyBorder="1" applyAlignment="1">
      <alignment horizontal="center" vertical="center"/>
    </xf>
    <xf numFmtId="0" fontId="34" fillId="0" borderId="34" xfId="0" applyFont="1" applyFill="1" applyBorder="1" applyAlignment="1">
      <alignment horizontal="center" vertical="center" wrapText="1"/>
    </xf>
    <xf numFmtId="49" fontId="34" fillId="0" borderId="34" xfId="0" applyNumberFormat="1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 wrapText="1"/>
    </xf>
    <xf numFmtId="0" fontId="31" fillId="5" borderId="50" xfId="0" applyFont="1" applyFill="1" applyBorder="1" applyAlignment="1">
      <alignment horizontal="center" vertical="center" wrapText="1"/>
    </xf>
    <xf numFmtId="0" fontId="31" fillId="0" borderId="48" xfId="0" applyFont="1" applyFill="1" applyBorder="1" applyAlignment="1">
      <alignment horizontal="center" vertical="center" wrapText="1"/>
    </xf>
    <xf numFmtId="0" fontId="31" fillId="0" borderId="46" xfId="0" applyFont="1" applyFill="1" applyBorder="1" applyAlignment="1">
      <alignment horizontal="center" vertical="center" wrapText="1"/>
    </xf>
    <xf numFmtId="0" fontId="31" fillId="0" borderId="52" xfId="0" applyFont="1" applyFill="1" applyBorder="1" applyAlignment="1">
      <alignment horizontal="center" vertical="center" wrapText="1"/>
    </xf>
    <xf numFmtId="0" fontId="34" fillId="6" borderId="50" xfId="0" applyFont="1" applyFill="1" applyBorder="1" applyAlignment="1">
      <alignment horizontal="center" vertical="center" wrapText="1"/>
    </xf>
    <xf numFmtId="0" fontId="33" fillId="6" borderId="50" xfId="0" applyFont="1" applyFill="1" applyBorder="1" applyAlignment="1">
      <alignment horizontal="center" vertical="center" wrapText="1"/>
    </xf>
    <xf numFmtId="49" fontId="31" fillId="5" borderId="50" xfId="0" applyNumberFormat="1" applyFont="1" applyFill="1" applyBorder="1" applyAlignment="1">
      <alignment horizontal="center" vertical="center" wrapText="1"/>
    </xf>
    <xf numFmtId="49" fontId="34" fillId="6" borderId="50" xfId="0" applyNumberFormat="1" applyFont="1" applyFill="1" applyBorder="1" applyAlignment="1">
      <alignment horizontal="center" vertical="center"/>
    </xf>
    <xf numFmtId="0" fontId="34" fillId="6" borderId="50" xfId="0" applyFont="1" applyFill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 wrapText="1"/>
    </xf>
    <xf numFmtId="0" fontId="31" fillId="6" borderId="45" xfId="0" applyFont="1" applyFill="1" applyBorder="1" applyAlignment="1">
      <alignment horizontal="center" vertical="center" wrapText="1"/>
    </xf>
    <xf numFmtId="0" fontId="31" fillId="5" borderId="42" xfId="0" applyFont="1" applyFill="1" applyBorder="1" applyAlignment="1">
      <alignment horizontal="center" vertical="center"/>
    </xf>
    <xf numFmtId="49" fontId="32" fillId="0" borderId="25" xfId="0" applyNumberFormat="1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center" vertical="center" wrapText="1"/>
    </xf>
    <xf numFmtId="0" fontId="33" fillId="6" borderId="42" xfId="0" applyFont="1" applyFill="1" applyBorder="1" applyAlignment="1">
      <alignment horizontal="center" vertical="center" wrapText="1"/>
    </xf>
    <xf numFmtId="0" fontId="31" fillId="5" borderId="42" xfId="0" applyFont="1" applyFill="1" applyBorder="1" applyAlignment="1">
      <alignment horizontal="center" vertical="center" wrapText="1"/>
    </xf>
    <xf numFmtId="0" fontId="34" fillId="6" borderId="42" xfId="0" applyFont="1" applyFill="1" applyBorder="1" applyAlignment="1">
      <alignment horizontal="center" vertical="center" wrapText="1"/>
    </xf>
    <xf numFmtId="49" fontId="31" fillId="5" borderId="42" xfId="0" applyNumberFormat="1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49" fontId="31" fillId="6" borderId="42" xfId="0" applyNumberFormat="1" applyFont="1" applyFill="1" applyBorder="1" applyAlignment="1">
      <alignment horizontal="center" vertical="center" wrapText="1"/>
    </xf>
    <xf numFmtId="0" fontId="31" fillId="6" borderId="42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6" borderId="21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31" fillId="5" borderId="53" xfId="0" applyFont="1" applyFill="1" applyBorder="1" applyAlignment="1">
      <alignment horizontal="center" vertical="center"/>
    </xf>
    <xf numFmtId="0" fontId="31" fillId="6" borderId="14" xfId="0" applyFont="1" applyFill="1" applyBorder="1" applyAlignment="1">
      <alignment horizontal="center" vertical="center"/>
    </xf>
    <xf numFmtId="0" fontId="31" fillId="5" borderId="21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  <xf numFmtId="0" fontId="31" fillId="6" borderId="59" xfId="0" applyFont="1" applyFill="1" applyBorder="1" applyAlignment="1">
      <alignment horizontal="center" vertical="center"/>
    </xf>
    <xf numFmtId="0" fontId="34" fillId="5" borderId="59" xfId="0" applyFont="1" applyFill="1" applyBorder="1" applyAlignment="1">
      <alignment horizontal="center" vertical="center"/>
    </xf>
    <xf numFmtId="49" fontId="32" fillId="0" borderId="37" xfId="0" applyNumberFormat="1" applyFont="1" applyFill="1" applyBorder="1" applyAlignment="1">
      <alignment horizontal="center" vertical="center"/>
    </xf>
    <xf numFmtId="0" fontId="33" fillId="5" borderId="39" xfId="0" applyFont="1" applyFill="1" applyBorder="1" applyAlignment="1">
      <alignment horizontal="center" vertical="center"/>
    </xf>
    <xf numFmtId="0" fontId="34" fillId="0" borderId="37" xfId="0" applyFont="1" applyFill="1" applyBorder="1" applyAlignment="1">
      <alignment horizontal="center" vertical="center" wrapText="1"/>
    </xf>
    <xf numFmtId="164" fontId="31" fillId="0" borderId="35" xfId="0" applyNumberFormat="1" applyFont="1" applyFill="1" applyBorder="1" applyAlignment="1">
      <alignment horizontal="center" vertical="center"/>
    </xf>
    <xf numFmtId="164" fontId="31" fillId="0" borderId="37" xfId="0" applyNumberFormat="1" applyFont="1" applyFill="1" applyBorder="1" applyAlignment="1">
      <alignment horizontal="center" vertical="center"/>
    </xf>
    <xf numFmtId="0" fontId="33" fillId="6" borderId="69" xfId="0" applyFont="1" applyFill="1" applyBorder="1" applyAlignment="1">
      <alignment horizontal="center" vertical="center" wrapText="1"/>
    </xf>
    <xf numFmtId="0" fontId="31" fillId="5" borderId="69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 wrapText="1"/>
    </xf>
    <xf numFmtId="0" fontId="31" fillId="0" borderId="33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/>
    </xf>
    <xf numFmtId="0" fontId="34" fillId="6" borderId="69" xfId="0" applyFont="1" applyFill="1" applyBorder="1" applyAlignment="1">
      <alignment horizontal="center" vertical="center" wrapText="1"/>
    </xf>
    <xf numFmtId="0" fontId="31" fillId="6" borderId="69" xfId="0" applyFont="1" applyFill="1" applyBorder="1" applyAlignment="1">
      <alignment horizontal="center" vertical="center"/>
    </xf>
    <xf numFmtId="164" fontId="34" fillId="5" borderId="69" xfId="0" applyNumberFormat="1" applyFont="1" applyFill="1" applyBorder="1" applyAlignment="1">
      <alignment horizontal="center" vertical="center"/>
    </xf>
    <xf numFmtId="0" fontId="31" fillId="0" borderId="63" xfId="0" applyFont="1" applyFill="1" applyBorder="1" applyAlignment="1">
      <alignment horizontal="center" vertical="center"/>
    </xf>
    <xf numFmtId="0" fontId="31" fillId="0" borderId="40" xfId="0" applyFont="1" applyFill="1" applyBorder="1" applyAlignment="1">
      <alignment horizontal="center" vertical="center" wrapText="1"/>
    </xf>
    <xf numFmtId="0" fontId="31" fillId="6" borderId="69" xfId="0" applyFont="1" applyFill="1" applyBorder="1" applyAlignment="1">
      <alignment horizontal="center" vertical="center" wrapText="1"/>
    </xf>
    <xf numFmtId="0" fontId="38" fillId="5" borderId="59" xfId="0" applyFont="1" applyFill="1" applyBorder="1" applyAlignment="1">
      <alignment horizontal="center" vertical="center" wrapText="1"/>
    </xf>
    <xf numFmtId="0" fontId="38" fillId="5" borderId="39" xfId="0" applyFont="1" applyFill="1" applyBorder="1" applyAlignment="1">
      <alignment horizontal="center" vertical="center" wrapText="1"/>
    </xf>
    <xf numFmtId="0" fontId="38" fillId="5" borderId="50" xfId="0" applyFont="1" applyFill="1" applyBorder="1" applyAlignment="1">
      <alignment horizontal="center" vertical="center" wrapText="1"/>
    </xf>
    <xf numFmtId="0" fontId="38" fillId="5" borderId="42" xfId="0" applyFont="1" applyFill="1" applyBorder="1" applyAlignment="1">
      <alignment horizontal="center" vertical="center" wrapText="1"/>
    </xf>
    <xf numFmtId="164" fontId="38" fillId="0" borderId="35" xfId="0" applyNumberFormat="1" applyFont="1" applyFill="1" applyBorder="1" applyAlignment="1">
      <alignment horizontal="center" vertical="center"/>
    </xf>
    <xf numFmtId="0" fontId="33" fillId="6" borderId="42" xfId="0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4" fillId="0" borderId="45" xfId="0" applyFont="1" applyFill="1" applyBorder="1" applyAlignment="1">
      <alignment horizontal="center" vertical="center" wrapText="1"/>
    </xf>
    <xf numFmtId="0" fontId="31" fillId="6" borderId="42" xfId="0" applyFont="1" applyFill="1" applyBorder="1" applyAlignment="1">
      <alignment horizontal="center" vertical="center"/>
    </xf>
    <xf numFmtId="0" fontId="38" fillId="0" borderId="18" xfId="0" applyFont="1" applyBorder="1" applyAlignment="1">
      <alignment horizontal="center" vertical="center" wrapText="1"/>
    </xf>
    <xf numFmtId="164" fontId="38" fillId="0" borderId="19" xfId="0" applyNumberFormat="1" applyFont="1" applyBorder="1" applyAlignment="1">
      <alignment horizontal="center" vertical="center" wrapText="1"/>
    </xf>
    <xf numFmtId="164" fontId="38" fillId="6" borderId="60" xfId="0" applyNumberFormat="1" applyFont="1" applyFill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164" fontId="38" fillId="0" borderId="35" xfId="0" applyNumberFormat="1" applyFont="1" applyFill="1" applyBorder="1" applyAlignment="1">
      <alignment horizontal="center" vertical="center" wrapText="1"/>
    </xf>
    <xf numFmtId="164" fontId="38" fillId="6" borderId="37" xfId="0" applyNumberFormat="1" applyFont="1" applyFill="1" applyBorder="1" applyAlignment="1">
      <alignment horizontal="center" vertical="center" wrapText="1"/>
    </xf>
    <xf numFmtId="164" fontId="38" fillId="0" borderId="35" xfId="0" applyNumberFormat="1" applyFont="1" applyBorder="1" applyAlignment="1">
      <alignment horizontal="center" vertical="center" wrapText="1"/>
    </xf>
    <xf numFmtId="164" fontId="39" fillId="6" borderId="37" xfId="0" applyNumberFormat="1" applyFont="1" applyFill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6" borderId="37" xfId="0" applyFont="1" applyFill="1" applyBorder="1" applyAlignment="1">
      <alignment horizontal="center" vertical="center" wrapText="1"/>
    </xf>
    <xf numFmtId="49" fontId="38" fillId="0" borderId="48" xfId="0" applyNumberFormat="1" applyFont="1" applyBorder="1" applyAlignment="1">
      <alignment horizontal="center" vertical="center" wrapText="1"/>
    </xf>
    <xf numFmtId="164" fontId="38" fillId="0" borderId="46" xfId="0" applyNumberFormat="1" applyFont="1" applyBorder="1" applyAlignment="1">
      <alignment horizontal="center" vertical="center" wrapText="1"/>
    </xf>
    <xf numFmtId="164" fontId="38" fillId="6" borderId="52" xfId="0" applyNumberFormat="1" applyFont="1" applyFill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164" fontId="38" fillId="0" borderId="26" xfId="0" applyNumberFormat="1" applyFont="1" applyBorder="1" applyAlignment="1">
      <alignment horizontal="center" vertical="center" wrapText="1"/>
    </xf>
    <xf numFmtId="164" fontId="38" fillId="6" borderId="41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40" fillId="0" borderId="18" xfId="0" applyFont="1" applyBorder="1" applyAlignment="1">
      <alignment horizontal="center" vertical="center" wrapText="1"/>
    </xf>
    <xf numFmtId="164" fontId="40" fillId="0" borderId="19" xfId="0" applyNumberFormat="1" applyFont="1" applyBorder="1" applyAlignment="1">
      <alignment horizontal="center" vertical="center" wrapText="1"/>
    </xf>
    <xf numFmtId="164" fontId="40" fillId="6" borderId="19" xfId="0" applyNumberFormat="1" applyFont="1" applyFill="1" applyBorder="1" applyAlignment="1">
      <alignment horizontal="center" vertical="center" wrapText="1"/>
    </xf>
    <xf numFmtId="0" fontId="40" fillId="5" borderId="60" xfId="0" applyFont="1" applyFill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 wrapText="1"/>
    </xf>
    <xf numFmtId="164" fontId="40" fillId="0" borderId="35" xfId="0" applyNumberFormat="1" applyFont="1" applyBorder="1" applyAlignment="1">
      <alignment horizontal="center" vertical="center" wrapText="1"/>
    </xf>
    <xf numFmtId="164" fontId="40" fillId="6" borderId="35" xfId="0" applyNumberFormat="1" applyFont="1" applyFill="1" applyBorder="1" applyAlignment="1">
      <alignment horizontal="center" vertical="center" wrapText="1"/>
    </xf>
    <xf numFmtId="0" fontId="40" fillId="5" borderId="37" xfId="0" applyFont="1" applyFill="1" applyBorder="1" applyAlignment="1">
      <alignment horizontal="center" vertical="center" wrapText="1"/>
    </xf>
    <xf numFmtId="0" fontId="40" fillId="0" borderId="63" xfId="0" applyFont="1" applyBorder="1" applyAlignment="1">
      <alignment horizontal="center" vertical="center" wrapText="1"/>
    </xf>
    <xf numFmtId="164" fontId="40" fillId="0" borderId="33" xfId="0" applyNumberFormat="1" applyFont="1" applyBorder="1" applyAlignment="1">
      <alignment horizontal="center" vertical="center" wrapText="1"/>
    </xf>
    <xf numFmtId="164" fontId="40" fillId="6" borderId="33" xfId="0" applyNumberFormat="1" applyFont="1" applyFill="1" applyBorder="1" applyAlignment="1">
      <alignment horizontal="center" vertical="center" wrapText="1"/>
    </xf>
    <xf numFmtId="0" fontId="40" fillId="5" borderId="40" xfId="0" applyFont="1" applyFill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center" vertical="center"/>
    </xf>
    <xf numFmtId="164" fontId="40" fillId="0" borderId="26" xfId="0" applyNumberFormat="1" applyFont="1" applyFill="1" applyBorder="1" applyAlignment="1">
      <alignment horizontal="center" vertical="center" wrapText="1"/>
    </xf>
    <xf numFmtId="164" fontId="40" fillId="6" borderId="26" xfId="0" applyNumberFormat="1" applyFont="1" applyFill="1" applyBorder="1" applyAlignment="1">
      <alignment horizontal="center" vertical="center" wrapText="1"/>
    </xf>
    <xf numFmtId="0" fontId="40" fillId="5" borderId="41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50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6" fillId="6" borderId="46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/>
    </xf>
    <xf numFmtId="0" fontId="6" fillId="5" borderId="52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40" fillId="2" borderId="15" xfId="0" applyFont="1" applyFill="1" applyBorder="1" applyAlignment="1">
      <alignment horizontal="center" vertical="center" wrapText="1"/>
    </xf>
    <xf numFmtId="0" fontId="40" fillId="2" borderId="16" xfId="0" applyFont="1" applyFill="1" applyBorder="1" applyAlignment="1">
      <alignment horizontal="center" vertical="center" wrapText="1"/>
    </xf>
    <xf numFmtId="0" fontId="40" fillId="2" borderId="17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164" fontId="6" fillId="0" borderId="46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6" fillId="0" borderId="15" xfId="0" quotePrefix="1" applyNumberFormat="1" applyFont="1" applyFill="1" applyBorder="1" applyAlignment="1">
      <alignment horizontal="center" vertical="center" wrapText="1"/>
    </xf>
    <xf numFmtId="49" fontId="6" fillId="0" borderId="16" xfId="0" quotePrefix="1" applyNumberFormat="1" applyFont="1" applyFill="1" applyBorder="1" applyAlignment="1">
      <alignment horizontal="center" vertical="center" wrapText="1"/>
    </xf>
    <xf numFmtId="16" fontId="6" fillId="0" borderId="12" xfId="0" quotePrefix="1" applyNumberFormat="1" applyFont="1" applyFill="1" applyBorder="1" applyAlignment="1">
      <alignment horizontal="center" vertical="center" wrapText="1"/>
    </xf>
    <xf numFmtId="16" fontId="6" fillId="0" borderId="13" xfId="0" quotePrefix="1" applyNumberFormat="1" applyFont="1" applyFill="1" applyBorder="1" applyAlignment="1">
      <alignment horizontal="center" vertical="center" wrapText="1"/>
    </xf>
    <xf numFmtId="16" fontId="6" fillId="0" borderId="10" xfId="0" quotePrefix="1" applyNumberFormat="1" applyFont="1" applyFill="1" applyBorder="1" applyAlignment="1">
      <alignment horizontal="center" vertical="center" wrapText="1"/>
    </xf>
    <xf numFmtId="16" fontId="6" fillId="0" borderId="1" xfId="0" quotePrefix="1" applyNumberFormat="1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64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43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0" fontId="13" fillId="0" borderId="38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3" fillId="0" borderId="64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61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165" fontId="17" fillId="0" borderId="0" xfId="0" applyNumberFormat="1" applyFont="1" applyAlignment="1">
      <alignment horizontal="center" vertical="center" wrapText="1"/>
    </xf>
    <xf numFmtId="165" fontId="19" fillId="0" borderId="0" xfId="0" applyNumberFormat="1" applyFont="1" applyAlignment="1">
      <alignment horizontal="center" vertical="center" wrapText="1"/>
    </xf>
    <xf numFmtId="49" fontId="6" fillId="7" borderId="3" xfId="0" quotePrefix="1" applyNumberFormat="1" applyFont="1" applyFill="1" applyBorder="1" applyAlignment="1">
      <alignment horizontal="center" vertical="center" wrapText="1"/>
    </xf>
    <xf numFmtId="49" fontId="6" fillId="7" borderId="4" xfId="0" quotePrefix="1" applyNumberFormat="1" applyFont="1" applyFill="1" applyBorder="1" applyAlignment="1">
      <alignment horizontal="center" vertical="center" wrapText="1"/>
    </xf>
    <xf numFmtId="49" fontId="6" fillId="7" borderId="5" xfId="0" quotePrefix="1" applyNumberFormat="1" applyFont="1" applyFill="1" applyBorder="1" applyAlignment="1">
      <alignment horizontal="center" vertical="center" wrapText="1"/>
    </xf>
    <xf numFmtId="16" fontId="6" fillId="7" borderId="7" xfId="0" quotePrefix="1" applyNumberFormat="1" applyFont="1" applyFill="1" applyBorder="1" applyAlignment="1">
      <alignment horizontal="center" vertical="center" wrapText="1"/>
    </xf>
    <xf numFmtId="16" fontId="6" fillId="7" borderId="8" xfId="0" quotePrefix="1" applyNumberFormat="1" applyFont="1" applyFill="1" applyBorder="1" applyAlignment="1">
      <alignment horizontal="center" vertical="center" wrapText="1"/>
    </xf>
    <xf numFmtId="16" fontId="6" fillId="7" borderId="9" xfId="0" quotePrefix="1" applyNumberFormat="1" applyFont="1" applyFill="1" applyBorder="1" applyAlignment="1">
      <alignment horizontal="center" vertical="center" wrapText="1"/>
    </xf>
    <xf numFmtId="16" fontId="6" fillId="7" borderId="10" xfId="0" quotePrefix="1" applyNumberFormat="1" applyFont="1" applyFill="1" applyBorder="1" applyAlignment="1">
      <alignment horizontal="center" vertical="center" wrapText="1"/>
    </xf>
    <xf numFmtId="16" fontId="6" fillId="7" borderId="1" xfId="0" quotePrefix="1" applyNumberFormat="1" applyFont="1" applyFill="1" applyBorder="1" applyAlignment="1">
      <alignment horizontal="center" vertical="center" wrapText="1"/>
    </xf>
    <xf numFmtId="16" fontId="6" fillId="7" borderId="11" xfId="0" quotePrefix="1" applyNumberFormat="1" applyFont="1" applyFill="1" applyBorder="1" applyAlignment="1">
      <alignment horizontal="center" vertical="center" wrapText="1"/>
    </xf>
    <xf numFmtId="16" fontId="6" fillId="7" borderId="15" xfId="0" quotePrefix="1" applyNumberFormat="1" applyFont="1" applyFill="1" applyBorder="1" applyAlignment="1">
      <alignment horizontal="center" vertical="center" wrapText="1"/>
    </xf>
    <xf numFmtId="16" fontId="6" fillId="7" borderId="16" xfId="0" quotePrefix="1" applyNumberFormat="1" applyFont="1" applyFill="1" applyBorder="1" applyAlignment="1">
      <alignment horizontal="center" vertical="center" wrapText="1"/>
    </xf>
    <xf numFmtId="16" fontId="6" fillId="7" borderId="17" xfId="0" quotePrefix="1" applyNumberFormat="1" applyFont="1" applyFill="1" applyBorder="1" applyAlignment="1">
      <alignment horizontal="center" vertical="center" wrapText="1"/>
    </xf>
    <xf numFmtId="0" fontId="31" fillId="7" borderId="34" xfId="0" applyFont="1" applyFill="1" applyBorder="1" applyAlignment="1">
      <alignment horizontal="center" vertical="center" wrapText="1"/>
    </xf>
    <xf numFmtId="0" fontId="31" fillId="7" borderId="35" xfId="0" applyFont="1" applyFill="1" applyBorder="1" applyAlignment="1">
      <alignment horizontal="center" vertical="center" wrapText="1"/>
    </xf>
    <xf numFmtId="49" fontId="31" fillId="7" borderId="37" xfId="0" quotePrefix="1" applyNumberFormat="1" applyFont="1" applyFill="1" applyBorder="1" applyAlignment="1">
      <alignment horizontal="center" vertical="center" wrapText="1"/>
    </xf>
    <xf numFmtId="49" fontId="34" fillId="7" borderId="34" xfId="0" applyNumberFormat="1" applyFont="1" applyFill="1" applyBorder="1" applyAlignment="1">
      <alignment horizontal="center" vertical="center" wrapText="1"/>
    </xf>
    <xf numFmtId="0" fontId="34" fillId="7" borderId="35" xfId="0" applyFont="1" applyFill="1" applyBorder="1" applyAlignment="1">
      <alignment horizontal="center" vertical="center" wrapText="1"/>
    </xf>
    <xf numFmtId="49" fontId="31" fillId="7" borderId="37" xfId="0" applyNumberFormat="1" applyFont="1" applyFill="1" applyBorder="1" applyAlignment="1">
      <alignment horizontal="center" vertical="center" wrapText="1"/>
    </xf>
    <xf numFmtId="49" fontId="32" fillId="7" borderId="54" xfId="0" applyNumberFormat="1" applyFont="1" applyFill="1" applyBorder="1" applyAlignment="1">
      <alignment horizontal="center" vertical="center" wrapText="1"/>
    </xf>
    <xf numFmtId="0" fontId="32" fillId="7" borderId="46" xfId="0" applyFont="1" applyFill="1" applyBorder="1" applyAlignment="1">
      <alignment horizontal="center" vertical="center" wrapText="1"/>
    </xf>
    <xf numFmtId="49" fontId="32" fillId="7" borderId="34" xfId="0" applyNumberFormat="1" applyFont="1" applyFill="1" applyBorder="1" applyAlignment="1">
      <alignment horizontal="center" vertical="center" wrapText="1"/>
    </xf>
    <xf numFmtId="0" fontId="32" fillId="7" borderId="35" xfId="0" applyFont="1" applyFill="1" applyBorder="1" applyAlignment="1">
      <alignment horizontal="center" vertical="center" wrapText="1"/>
    </xf>
    <xf numFmtId="0" fontId="31" fillId="7" borderId="37" xfId="0" applyFont="1" applyFill="1" applyBorder="1" applyAlignment="1">
      <alignment horizontal="center" vertical="center" wrapText="1"/>
    </xf>
    <xf numFmtId="0" fontId="31" fillId="7" borderId="25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49" fontId="31" fillId="7" borderId="41" xfId="0" applyNumberFormat="1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48" xfId="0" applyFont="1" applyFill="1" applyBorder="1" applyAlignment="1">
      <alignment horizontal="center" vertical="center"/>
    </xf>
    <xf numFmtId="0" fontId="6" fillId="7" borderId="46" xfId="0" applyFont="1" applyFill="1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31" fillId="7" borderId="18" xfId="0" applyFont="1" applyFill="1" applyBorder="1" applyAlignment="1">
      <alignment horizontal="center" vertical="center"/>
    </xf>
    <xf numFmtId="49" fontId="34" fillId="7" borderId="19" xfId="0" quotePrefix="1" applyNumberFormat="1" applyFont="1" applyFill="1" applyBorder="1" applyAlignment="1">
      <alignment horizontal="center" vertical="center"/>
    </xf>
    <xf numFmtId="0" fontId="34" fillId="7" borderId="60" xfId="0" quotePrefix="1" applyFont="1" applyFill="1" applyBorder="1" applyAlignment="1">
      <alignment horizontal="center" vertical="center"/>
    </xf>
    <xf numFmtId="0" fontId="31" fillId="7" borderId="34" xfId="0" quotePrefix="1" applyFont="1" applyFill="1" applyBorder="1" applyAlignment="1">
      <alignment horizontal="center" vertical="center" wrapText="1"/>
    </xf>
    <xf numFmtId="0" fontId="31" fillId="7" borderId="34" xfId="0" applyFont="1" applyFill="1" applyBorder="1" applyAlignment="1">
      <alignment horizontal="center" vertical="center"/>
    </xf>
    <xf numFmtId="0" fontId="34" fillId="7" borderId="35" xfId="0" quotePrefix="1" applyFont="1" applyFill="1" applyBorder="1" applyAlignment="1">
      <alignment horizontal="center" vertical="center" wrapText="1"/>
    </xf>
    <xf numFmtId="0" fontId="34" fillId="7" borderId="37" xfId="0" applyFont="1" applyFill="1" applyBorder="1" applyAlignment="1">
      <alignment horizontal="center" vertical="center" wrapText="1"/>
    </xf>
    <xf numFmtId="0" fontId="32" fillId="7" borderId="63" xfId="0" applyFont="1" applyFill="1" applyBorder="1" applyAlignment="1">
      <alignment horizontal="center" vertical="center" wrapText="1"/>
    </xf>
    <xf numFmtId="0" fontId="32" fillId="7" borderId="33" xfId="0" applyFont="1" applyFill="1" applyBorder="1" applyAlignment="1">
      <alignment horizontal="center" vertical="center" wrapText="1"/>
    </xf>
    <xf numFmtId="0" fontId="32" fillId="7" borderId="9" xfId="0" applyFont="1" applyFill="1" applyBorder="1" applyAlignment="1">
      <alignment horizontal="center" vertical="center" wrapText="1"/>
    </xf>
    <xf numFmtId="0" fontId="32" fillId="7" borderId="25" xfId="0" applyFont="1" applyFill="1" applyBorder="1" applyAlignment="1">
      <alignment horizontal="center" vertical="center" wrapText="1"/>
    </xf>
    <xf numFmtId="0" fontId="32" fillId="7" borderId="26" xfId="0" applyFont="1" applyFill="1" applyBorder="1" applyAlignment="1">
      <alignment horizontal="center" vertical="center" wrapText="1"/>
    </xf>
    <xf numFmtId="0" fontId="32" fillId="7" borderId="45" xfId="0" applyFont="1" applyFill="1" applyBorder="1" applyAlignment="1">
      <alignment horizontal="center" vertical="center" wrapText="1"/>
    </xf>
    <xf numFmtId="0" fontId="6" fillId="7" borderId="34" xfId="0" applyFont="1" applyFill="1" applyBorder="1" applyAlignment="1">
      <alignment horizontal="center" vertical="center"/>
    </xf>
    <xf numFmtId="0" fontId="6" fillId="7" borderId="35" xfId="0" applyFont="1" applyFill="1" applyBorder="1" applyAlignment="1">
      <alignment horizontal="center" vertical="center"/>
    </xf>
    <xf numFmtId="0" fontId="32" fillId="7" borderId="18" xfId="0" applyFont="1" applyFill="1" applyBorder="1" applyAlignment="1">
      <alignment horizontal="center" vertical="center" wrapText="1"/>
    </xf>
    <xf numFmtId="0" fontId="32" fillId="7" borderId="19" xfId="0" applyFont="1" applyFill="1" applyBorder="1" applyAlignment="1">
      <alignment horizontal="center" vertical="center" wrapText="1"/>
    </xf>
    <xf numFmtId="0" fontId="32" fillId="7" borderId="60" xfId="0" applyFont="1" applyFill="1" applyBorder="1" applyAlignment="1">
      <alignment horizontal="center" vertical="center" wrapText="1"/>
    </xf>
    <xf numFmtId="0" fontId="34" fillId="7" borderId="34" xfId="0" applyFont="1" applyFill="1" applyBorder="1" applyAlignment="1">
      <alignment horizontal="center" vertical="center" wrapText="1"/>
    </xf>
    <xf numFmtId="0" fontId="32" fillId="7" borderId="34" xfId="0" applyFont="1" applyFill="1" applyBorder="1" applyAlignment="1">
      <alignment horizontal="center" vertical="center" wrapText="1"/>
    </xf>
    <xf numFmtId="0" fontId="32" fillId="7" borderId="37" xfId="0" applyFont="1" applyFill="1" applyBorder="1" applyAlignment="1">
      <alignment horizontal="center" vertical="center" wrapText="1"/>
    </xf>
    <xf numFmtId="0" fontId="31" fillId="7" borderId="63" xfId="0" applyFont="1" applyFill="1" applyBorder="1" applyAlignment="1">
      <alignment horizontal="center" vertical="center"/>
    </xf>
    <xf numFmtId="0" fontId="31" fillId="7" borderId="33" xfId="0" applyFont="1" applyFill="1" applyBorder="1" applyAlignment="1">
      <alignment horizontal="center" vertical="center" wrapText="1"/>
    </xf>
    <xf numFmtId="0" fontId="31" fillId="7" borderId="40" xfId="0" applyFont="1" applyFill="1" applyBorder="1" applyAlignment="1">
      <alignment horizontal="center" vertical="center" wrapText="1"/>
    </xf>
    <xf numFmtId="0" fontId="31" fillId="7" borderId="25" xfId="0" applyFont="1" applyFill="1" applyBorder="1" applyAlignment="1">
      <alignment horizontal="center" vertical="center"/>
    </xf>
    <xf numFmtId="0" fontId="31" fillId="7" borderId="26" xfId="0" applyFont="1" applyFill="1" applyBorder="1" applyAlignment="1">
      <alignment horizontal="center" vertical="center"/>
    </xf>
    <xf numFmtId="0" fontId="31" fillId="7" borderId="41" xfId="0" applyFont="1" applyFill="1" applyBorder="1" applyAlignment="1">
      <alignment horizontal="center" vertical="center"/>
    </xf>
    <xf numFmtId="0" fontId="31" fillId="7" borderId="19" xfId="0" applyFont="1" applyFill="1" applyBorder="1" applyAlignment="1">
      <alignment horizontal="center" vertical="center"/>
    </xf>
    <xf numFmtId="0" fontId="31" fillId="7" borderId="60" xfId="0" applyFont="1" applyFill="1" applyBorder="1" applyAlignment="1">
      <alignment horizontal="center" vertical="center"/>
    </xf>
    <xf numFmtId="49" fontId="32" fillId="7" borderId="34" xfId="0" applyNumberFormat="1" applyFont="1" applyFill="1" applyBorder="1" applyAlignment="1">
      <alignment horizontal="center" vertical="center"/>
    </xf>
    <xf numFmtId="0" fontId="31" fillId="7" borderId="35" xfId="0" applyFont="1" applyFill="1" applyBorder="1" applyAlignment="1">
      <alignment horizontal="center" vertical="center"/>
    </xf>
    <xf numFmtId="0" fontId="31" fillId="7" borderId="37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 wrapText="1"/>
    </xf>
    <xf numFmtId="0" fontId="34" fillId="7" borderId="33" xfId="0" applyFont="1" applyFill="1" applyBorder="1" applyAlignment="1">
      <alignment horizontal="center" vertical="center" wrapText="1"/>
    </xf>
    <xf numFmtId="0" fontId="34" fillId="7" borderId="9" xfId="0" applyFont="1" applyFill="1" applyBorder="1" applyAlignment="1">
      <alignment horizontal="center" vertical="center" wrapText="1"/>
    </xf>
    <xf numFmtId="0" fontId="34" fillId="7" borderId="65" xfId="0" applyFont="1" applyFill="1" applyBorder="1" applyAlignment="1">
      <alignment horizontal="center" vertical="center" wrapText="1"/>
    </xf>
    <xf numFmtId="0" fontId="34" fillId="7" borderId="26" xfId="0" applyFont="1" applyFill="1" applyBorder="1" applyAlignment="1">
      <alignment horizontal="center" vertical="center" wrapText="1"/>
    </xf>
    <xf numFmtId="0" fontId="34" fillId="7" borderId="45" xfId="0" applyFont="1" applyFill="1" applyBorder="1" applyAlignment="1">
      <alignment horizontal="center" vertical="center" wrapText="1"/>
    </xf>
    <xf numFmtId="0" fontId="31" fillId="7" borderId="18" xfId="0" applyFont="1" applyFill="1" applyBorder="1" applyAlignment="1">
      <alignment horizontal="center" vertical="center" wrapText="1"/>
    </xf>
    <xf numFmtId="0" fontId="31" fillId="7" borderId="19" xfId="0" applyFont="1" applyFill="1" applyBorder="1" applyAlignment="1">
      <alignment horizontal="center" vertical="center" wrapText="1"/>
    </xf>
    <xf numFmtId="49" fontId="32" fillId="7" borderId="37" xfId="0" applyNumberFormat="1" applyFont="1" applyFill="1" applyBorder="1" applyAlignment="1">
      <alignment horizontal="center" vertical="center" wrapText="1"/>
    </xf>
    <xf numFmtId="49" fontId="32" fillId="7" borderId="35" xfId="0" applyNumberFormat="1" applyFont="1" applyFill="1" applyBorder="1" applyAlignment="1">
      <alignment horizontal="center" vertical="center"/>
    </xf>
    <xf numFmtId="49" fontId="32" fillId="7" borderId="37" xfId="0" applyNumberFormat="1" applyFont="1" applyFill="1" applyBorder="1" applyAlignment="1">
      <alignment horizontal="center" vertical="center"/>
    </xf>
    <xf numFmtId="0" fontId="32" fillId="7" borderId="48" xfId="0" applyFont="1" applyFill="1" applyBorder="1" applyAlignment="1">
      <alignment horizontal="center" vertical="center" wrapText="1"/>
    </xf>
    <xf numFmtId="0" fontId="31" fillId="7" borderId="46" xfId="0" applyFont="1" applyFill="1" applyBorder="1" applyAlignment="1">
      <alignment horizontal="center" vertical="center" wrapText="1"/>
    </xf>
    <xf numFmtId="0" fontId="31" fillId="7" borderId="52" xfId="0" applyFont="1" applyFill="1" applyBorder="1" applyAlignment="1">
      <alignment horizontal="center" vertical="center" wrapText="1"/>
    </xf>
    <xf numFmtId="0" fontId="31" fillId="7" borderId="41" xfId="0" applyFont="1" applyFill="1" applyBorder="1" applyAlignment="1">
      <alignment horizontal="center" vertical="center" wrapText="1"/>
    </xf>
    <xf numFmtId="49" fontId="31" fillId="7" borderId="60" xfId="0" applyNumberFormat="1" applyFont="1" applyFill="1" applyBorder="1" applyAlignment="1">
      <alignment horizontal="center" vertical="center" wrapText="1"/>
    </xf>
    <xf numFmtId="49" fontId="36" fillId="7" borderId="37" xfId="0" quotePrefix="1" applyNumberFormat="1" applyFont="1" applyFill="1" applyBorder="1" applyAlignment="1">
      <alignment horizontal="center" vertical="center" wrapText="1"/>
    </xf>
    <xf numFmtId="0" fontId="34" fillId="7" borderId="34" xfId="0" applyNumberFormat="1" applyFont="1" applyFill="1" applyBorder="1" applyAlignment="1">
      <alignment horizontal="center" vertical="center" wrapText="1"/>
    </xf>
    <xf numFmtId="49" fontId="34" fillId="7" borderId="34" xfId="0" quotePrefix="1" applyNumberFormat="1" applyFont="1" applyFill="1" applyBorder="1" applyAlignment="1" applyProtection="1">
      <alignment horizontal="center" vertical="center"/>
      <protection locked="0"/>
    </xf>
    <xf numFmtId="0" fontId="34" fillId="7" borderId="34" xfId="0" quotePrefix="1" applyFont="1" applyFill="1" applyBorder="1" applyAlignment="1">
      <alignment horizontal="center" vertical="center" wrapText="1"/>
    </xf>
    <xf numFmtId="0" fontId="26" fillId="7" borderId="66" xfId="0" applyFont="1" applyFill="1" applyBorder="1" applyAlignment="1">
      <alignment horizontal="center" vertical="center"/>
    </xf>
    <xf numFmtId="0" fontId="26" fillId="7" borderId="47" xfId="0" applyFont="1" applyFill="1" applyBorder="1" applyAlignment="1">
      <alignment horizontal="center" vertical="center"/>
    </xf>
    <xf numFmtId="0" fontId="26" fillId="7" borderId="67" xfId="0" applyFont="1" applyFill="1" applyBorder="1" applyAlignment="1">
      <alignment horizontal="center" vertical="center"/>
    </xf>
    <xf numFmtId="0" fontId="26" fillId="7" borderId="51" xfId="0" applyFont="1" applyFill="1" applyBorder="1" applyAlignment="1">
      <alignment horizontal="center" vertical="center"/>
    </xf>
    <xf numFmtId="0" fontId="26" fillId="7" borderId="46" xfId="0" applyFont="1" applyFill="1" applyBorder="1" applyAlignment="1">
      <alignment horizontal="center" vertical="center"/>
    </xf>
    <xf numFmtId="0" fontId="26" fillId="7" borderId="49" xfId="0" applyFont="1" applyFill="1" applyBorder="1" applyAlignment="1">
      <alignment horizontal="center" vertical="center"/>
    </xf>
    <xf numFmtId="0" fontId="26" fillId="7" borderId="29" xfId="0" applyFont="1" applyFill="1" applyBorder="1" applyAlignment="1">
      <alignment horizontal="center" vertical="center"/>
    </xf>
    <xf numFmtId="0" fontId="26" fillId="7" borderId="26" xfId="0" applyFont="1" applyFill="1" applyBorder="1" applyAlignment="1">
      <alignment horizontal="center" vertical="center"/>
    </xf>
    <xf numFmtId="0" fontId="26" fillId="7" borderId="27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7" borderId="41" xfId="0" applyFont="1" applyFill="1" applyBorder="1" applyAlignment="1">
      <alignment horizontal="center" vertical="center"/>
    </xf>
    <xf numFmtId="0" fontId="6" fillId="7" borderId="60" xfId="0" applyFont="1" applyFill="1" applyBorder="1" applyAlignment="1">
      <alignment horizontal="center" vertical="center"/>
    </xf>
    <xf numFmtId="49" fontId="6" fillId="7" borderId="15" xfId="0" quotePrefix="1" applyNumberFormat="1" applyFont="1" applyFill="1" applyBorder="1" applyAlignment="1">
      <alignment horizontal="center" vertical="center" wrapText="1"/>
    </xf>
    <xf numFmtId="49" fontId="6" fillId="7" borderId="16" xfId="0" quotePrefix="1" applyNumberFormat="1" applyFont="1" applyFill="1" applyBorder="1" applyAlignment="1">
      <alignment horizontal="center" vertical="center" wrapText="1"/>
    </xf>
    <xf numFmtId="49" fontId="6" fillId="7" borderId="17" xfId="0" quotePrefix="1" applyNumberFormat="1" applyFont="1" applyFill="1" applyBorder="1" applyAlignment="1">
      <alignment horizontal="center" vertical="center" wrapText="1"/>
    </xf>
    <xf numFmtId="16" fontId="6" fillId="7" borderId="12" xfId="0" quotePrefix="1" applyNumberFormat="1" applyFont="1" applyFill="1" applyBorder="1" applyAlignment="1">
      <alignment horizontal="center" vertical="center" wrapText="1"/>
    </xf>
    <xf numFmtId="16" fontId="6" fillId="7" borderId="13" xfId="0" quotePrefix="1" applyNumberFormat="1" applyFont="1" applyFill="1" applyBorder="1" applyAlignment="1">
      <alignment horizontal="center" vertical="center" wrapText="1"/>
    </xf>
    <xf numFmtId="16" fontId="6" fillId="7" borderId="14" xfId="0" quotePrefix="1" applyNumberFormat="1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41" fillId="7" borderId="18" xfId="0" applyFont="1" applyFill="1" applyBorder="1" applyAlignment="1">
      <alignment horizontal="center" vertical="center"/>
    </xf>
    <xf numFmtId="0" fontId="41" fillId="7" borderId="19" xfId="0" applyFont="1" applyFill="1" applyBorder="1" applyAlignment="1">
      <alignment horizontal="center" vertical="center"/>
    </xf>
    <xf numFmtId="0" fontId="41" fillId="6" borderId="19" xfId="0" applyFont="1" applyFill="1" applyBorder="1" applyAlignment="1">
      <alignment horizontal="center" vertical="center"/>
    </xf>
    <xf numFmtId="0" fontId="41" fillId="5" borderId="60" xfId="0" applyFont="1" applyFill="1" applyBorder="1" applyAlignment="1">
      <alignment horizontal="center" vertical="center"/>
    </xf>
    <xf numFmtId="0" fontId="41" fillId="7" borderId="34" xfId="0" applyFont="1" applyFill="1" applyBorder="1" applyAlignment="1">
      <alignment horizontal="center" vertical="center"/>
    </xf>
    <xf numFmtId="0" fontId="41" fillId="7" borderId="35" xfId="0" applyFont="1" applyFill="1" applyBorder="1" applyAlignment="1">
      <alignment horizontal="center" vertical="center"/>
    </xf>
    <xf numFmtId="0" fontId="41" fillId="6" borderId="35" xfId="0" applyFont="1" applyFill="1" applyBorder="1" applyAlignment="1">
      <alignment horizontal="center" vertical="center"/>
    </xf>
    <xf numFmtId="0" fontId="41" fillId="5" borderId="37" xfId="0" applyFont="1" applyFill="1" applyBorder="1" applyAlignment="1">
      <alignment horizontal="center" vertical="center"/>
    </xf>
    <xf numFmtId="0" fontId="41" fillId="7" borderId="35" xfId="0" applyFont="1" applyFill="1" applyBorder="1" applyAlignment="1">
      <alignment horizontal="center" vertical="center" wrapText="1"/>
    </xf>
    <xf numFmtId="0" fontId="42" fillId="6" borderId="35" xfId="0" applyFont="1" applyFill="1" applyBorder="1" applyAlignment="1">
      <alignment horizontal="center" vertical="center"/>
    </xf>
    <xf numFmtId="0" fontId="41" fillId="7" borderId="25" xfId="0" applyFont="1" applyFill="1" applyBorder="1" applyAlignment="1">
      <alignment horizontal="center" vertical="center"/>
    </xf>
    <xf numFmtId="0" fontId="41" fillId="7" borderId="26" xfId="0" applyFont="1" applyFill="1" applyBorder="1" applyAlignment="1">
      <alignment horizontal="center" vertical="center"/>
    </xf>
    <xf numFmtId="0" fontId="41" fillId="6" borderId="26" xfId="0" applyFont="1" applyFill="1" applyBorder="1" applyAlignment="1">
      <alignment horizontal="center" vertical="center"/>
    </xf>
    <xf numFmtId="0" fontId="41" fillId="5" borderId="41" xfId="0" applyFont="1" applyFill="1" applyBorder="1" applyAlignment="1">
      <alignment horizontal="center" vertical="center"/>
    </xf>
    <xf numFmtId="0" fontId="41" fillId="7" borderId="20" xfId="0" applyFont="1" applyFill="1" applyBorder="1" applyAlignment="1">
      <alignment horizontal="center" vertical="center"/>
    </xf>
    <xf numFmtId="0" fontId="41" fillId="7" borderId="36" xfId="0" applyFont="1" applyFill="1" applyBorder="1" applyAlignment="1">
      <alignment horizontal="center" vertical="center"/>
    </xf>
    <xf numFmtId="0" fontId="41" fillId="7" borderId="63" xfId="0" applyFont="1" applyFill="1" applyBorder="1" applyAlignment="1">
      <alignment horizontal="center" vertical="center"/>
    </xf>
    <xf numFmtId="0" fontId="41" fillId="7" borderId="33" xfId="0" applyFont="1" applyFill="1" applyBorder="1" applyAlignment="1">
      <alignment horizontal="center" vertical="center"/>
    </xf>
    <xf numFmtId="0" fontId="41" fillId="7" borderId="70" xfId="0" applyFont="1" applyFill="1" applyBorder="1" applyAlignment="1">
      <alignment horizontal="center" vertical="center"/>
    </xf>
    <xf numFmtId="0" fontId="41" fillId="7" borderId="25" xfId="0" applyFont="1" applyFill="1" applyBorder="1" applyAlignment="1">
      <alignment horizontal="center" vertical="center" wrapText="1"/>
    </xf>
    <xf numFmtId="0" fontId="41" fillId="7" borderId="26" xfId="0" applyFont="1" applyFill="1" applyBorder="1" applyAlignment="1">
      <alignment horizontal="center" vertical="center" wrapText="1"/>
    </xf>
    <xf numFmtId="0" fontId="41" fillId="7" borderId="27" xfId="0" applyFont="1" applyFill="1" applyBorder="1" applyAlignment="1">
      <alignment horizontal="center" vertical="center" wrapText="1"/>
    </xf>
    <xf numFmtId="0" fontId="43" fillId="5" borderId="39" xfId="0" applyFont="1" applyFill="1" applyBorder="1" applyAlignment="1">
      <alignment horizontal="center" vertical="center"/>
    </xf>
    <xf numFmtId="0" fontId="37" fillId="6" borderId="39" xfId="0" applyFont="1" applyFill="1" applyBorder="1" applyAlignment="1">
      <alignment horizontal="center" vertical="center"/>
    </xf>
    <xf numFmtId="0" fontId="34" fillId="5" borderId="42" xfId="0" applyFont="1" applyFill="1" applyBorder="1" applyAlignment="1">
      <alignment horizontal="center" vertical="center"/>
    </xf>
    <xf numFmtId="0" fontId="44" fillId="3" borderId="22" xfId="0" applyFont="1" applyFill="1" applyBorder="1" applyAlignment="1">
      <alignment horizontal="center" vertical="center"/>
    </xf>
    <xf numFmtId="0" fontId="44" fillId="3" borderId="23" xfId="0" applyFont="1" applyFill="1" applyBorder="1" applyAlignment="1">
      <alignment horizontal="center" vertical="center"/>
    </xf>
    <xf numFmtId="0" fontId="44" fillId="3" borderId="62" xfId="0" applyFont="1" applyFill="1" applyBorder="1" applyAlignment="1">
      <alignment horizontal="center" vertical="center"/>
    </xf>
    <xf numFmtId="0" fontId="45" fillId="3" borderId="23" xfId="0" applyFont="1" applyFill="1" applyBorder="1" applyAlignment="1">
      <alignment horizontal="center" vertical="center"/>
    </xf>
    <xf numFmtId="0" fontId="44" fillId="3" borderId="56" xfId="0" applyFont="1" applyFill="1" applyBorder="1" applyAlignment="1">
      <alignment horizontal="center" vertical="center"/>
    </xf>
    <xf numFmtId="0" fontId="44" fillId="3" borderId="57" xfId="0" applyFont="1" applyFill="1" applyBorder="1" applyAlignment="1">
      <alignment horizontal="center" vertical="center"/>
    </xf>
  </cellXfs>
  <cellStyles count="2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127976</xdr:colOff>
      <xdr:row>2</xdr:row>
      <xdr:rowOff>342899</xdr:rowOff>
    </xdr:from>
    <xdr:to>
      <xdr:col>4</xdr:col>
      <xdr:colOff>2715845</xdr:colOff>
      <xdr:row>7</xdr:row>
      <xdr:rowOff>429846</xdr:rowOff>
    </xdr:to>
    <xdr:pic>
      <xdr:nvPicPr>
        <xdr:cNvPr id="2" name="Picture 1" descr="yachtsquadron-header-logo">
          <a:extLst>
            <a:ext uri="{FF2B5EF4-FFF2-40B4-BE49-F238E27FC236}">
              <a16:creationId xmlns="" xmlns:a16="http://schemas.microsoft.com/office/drawing/2014/main" id="{AA52C848-2AFF-D443-8B44-919ED0C4262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876" y="901699"/>
          <a:ext cx="2580054" cy="19304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764929</xdr:colOff>
      <xdr:row>2</xdr:row>
      <xdr:rowOff>416169</xdr:rowOff>
    </xdr:from>
    <xdr:to>
      <xdr:col>3</xdr:col>
      <xdr:colOff>429845</xdr:colOff>
      <xdr:row>7</xdr:row>
      <xdr:rowOff>234461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2C042135-C1D9-0C42-8F9F-DB5CADF36EC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929" y="974969"/>
          <a:ext cx="2622062" cy="1661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3"/>
  <sheetViews>
    <sheetView tabSelected="1" zoomScale="50" zoomScaleNormal="50" zoomScalePageLayoutView="50" workbookViewId="0">
      <pane xSplit="7" ySplit="14" topLeftCell="H15" activePane="bottomRight" state="frozen"/>
      <selection pane="topRight" activeCell="F1" sqref="F1"/>
      <selection pane="bottomLeft" activeCell="A12" sqref="A12"/>
      <selection pane="bottomRight"/>
    </sheetView>
  </sheetViews>
  <sheetFormatPr baseColWidth="10" defaultColWidth="11.1640625" defaultRowHeight="20" outlineLevelCol="1" x14ac:dyDescent="0"/>
  <cols>
    <col min="1" max="1" width="10.5" style="3" customWidth="1"/>
    <col min="2" max="2" width="14.1640625" style="3" customWidth="1"/>
    <col min="3" max="3" width="14.1640625" style="3" customWidth="1" outlineLevel="1"/>
    <col min="4" max="4" width="29.83203125" style="3" customWidth="1"/>
    <col min="5" max="5" width="39.33203125" style="3" customWidth="1"/>
    <col min="6" max="6" width="34" style="3" customWidth="1"/>
    <col min="7" max="7" width="24" style="3" customWidth="1"/>
    <col min="8" max="11" width="8.83203125" style="3" customWidth="1"/>
    <col min="12" max="12" width="8.83203125" style="29" customWidth="1"/>
    <col min="13" max="16" width="8.83203125" style="3" customWidth="1"/>
    <col min="17" max="17" width="8.83203125" style="29" customWidth="1"/>
    <col min="18" max="21" width="8.83203125" style="3" customWidth="1"/>
    <col min="22" max="22" width="8.83203125" style="29" customWidth="1"/>
    <col min="23" max="32" width="8.83203125" style="3" customWidth="1"/>
    <col min="33" max="33" width="8.83203125" style="29" customWidth="1"/>
    <col min="34" max="34" width="8.83203125" style="1" customWidth="1"/>
    <col min="35" max="35" width="5" style="3" customWidth="1"/>
    <col min="36" max="36" width="2.33203125" style="30" customWidth="1"/>
    <col min="37" max="37" width="12.5" style="3" customWidth="1"/>
    <col min="38" max="39" width="12.5" style="29" customWidth="1"/>
    <col min="40" max="40" width="12.5" style="3" customWidth="1"/>
    <col min="41" max="16384" width="11.1640625" style="3"/>
  </cols>
  <sheetData>
    <row r="1" spans="1:40" ht="16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9"/>
      <c r="AH1" s="2"/>
      <c r="AI1" s="2"/>
      <c r="AJ1" s="2"/>
      <c r="AK1" s="2"/>
      <c r="AL1" s="2"/>
      <c r="AM1" s="2"/>
    </row>
    <row r="2" spans="1:40" s="5" customFormat="1" ht="28" customHeight="1">
      <c r="A2" s="4"/>
      <c r="B2" s="4"/>
      <c r="C2" s="4"/>
      <c r="D2" s="4"/>
      <c r="H2" s="325" t="s">
        <v>221</v>
      </c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4"/>
      <c r="AJ2" s="4"/>
      <c r="AK2" s="4"/>
      <c r="AL2" s="4"/>
      <c r="AM2" s="4"/>
    </row>
    <row r="3" spans="1:40" s="5" customFormat="1" ht="40" customHeight="1">
      <c r="A3" s="4"/>
      <c r="B3" s="4"/>
      <c r="C3" s="4"/>
      <c r="D3" s="4"/>
      <c r="E3" s="332" t="s">
        <v>223</v>
      </c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4"/>
      <c r="AI3" s="4"/>
      <c r="AJ3" s="4"/>
      <c r="AK3" s="4"/>
      <c r="AL3" s="4"/>
      <c r="AM3" s="4"/>
    </row>
    <row r="4" spans="1:40" s="5" customFormat="1" ht="12" customHeight="1" thickBot="1">
      <c r="A4" s="4"/>
      <c r="B4" s="4"/>
      <c r="C4" s="4"/>
      <c r="D4" s="4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AI4" s="4"/>
      <c r="AJ4" s="4"/>
      <c r="AK4" s="4"/>
      <c r="AL4" s="4"/>
      <c r="AM4" s="4"/>
    </row>
    <row r="5" spans="1:40" s="8" customFormat="1" ht="22" customHeight="1" thickBot="1">
      <c r="A5" s="6"/>
      <c r="B5" s="6"/>
      <c r="C5" s="6"/>
      <c r="D5" s="6"/>
      <c r="E5" s="6"/>
      <c r="F5" s="6"/>
      <c r="G5" s="7"/>
      <c r="H5" s="367" t="s">
        <v>81</v>
      </c>
      <c r="I5" s="368"/>
      <c r="J5" s="368"/>
      <c r="K5" s="368"/>
      <c r="L5" s="369"/>
      <c r="M5" s="330" t="s">
        <v>82</v>
      </c>
      <c r="N5" s="331"/>
      <c r="O5" s="331"/>
      <c r="P5" s="331"/>
      <c r="Q5" s="331"/>
      <c r="R5" s="331"/>
      <c r="S5" s="466" t="s">
        <v>84</v>
      </c>
      <c r="T5" s="467"/>
      <c r="U5" s="467"/>
      <c r="V5" s="467"/>
      <c r="W5" s="467"/>
      <c r="X5" s="468"/>
      <c r="Y5" s="333" t="s">
        <v>85</v>
      </c>
      <c r="Z5" s="334"/>
      <c r="AA5" s="334"/>
      <c r="AB5" s="334"/>
      <c r="AC5" s="334"/>
      <c r="AD5" s="466" t="s">
        <v>138</v>
      </c>
      <c r="AE5" s="467"/>
      <c r="AF5" s="467"/>
      <c r="AG5" s="467"/>
      <c r="AH5" s="468"/>
      <c r="AI5" s="99"/>
      <c r="AK5" s="307" t="s">
        <v>222</v>
      </c>
      <c r="AL5" s="308"/>
      <c r="AM5" s="308"/>
      <c r="AN5" s="309"/>
    </row>
    <row r="6" spans="1:40" s="8" customFormat="1" ht="22" customHeight="1">
      <c r="D6" s="6"/>
      <c r="H6" s="370" t="s">
        <v>0</v>
      </c>
      <c r="I6" s="371"/>
      <c r="J6" s="371"/>
      <c r="K6" s="371"/>
      <c r="L6" s="372"/>
      <c r="M6" s="326" t="s">
        <v>83</v>
      </c>
      <c r="N6" s="327"/>
      <c r="O6" s="327"/>
      <c r="P6" s="327"/>
      <c r="Q6" s="327"/>
      <c r="R6" s="327"/>
      <c r="S6" s="469" t="s">
        <v>139</v>
      </c>
      <c r="T6" s="470"/>
      <c r="U6" s="470"/>
      <c r="V6" s="470"/>
      <c r="W6" s="470"/>
      <c r="X6" s="471"/>
      <c r="Y6" s="335" t="s">
        <v>1</v>
      </c>
      <c r="Z6" s="336"/>
      <c r="AA6" s="336"/>
      <c r="AB6" s="336"/>
      <c r="AC6" s="336"/>
      <c r="AD6" s="469" t="s">
        <v>140</v>
      </c>
      <c r="AE6" s="470"/>
      <c r="AF6" s="470"/>
      <c r="AG6" s="470"/>
      <c r="AH6" s="471"/>
      <c r="AI6" s="100"/>
      <c r="AK6" s="310"/>
      <c r="AL6" s="311"/>
      <c r="AM6" s="311"/>
      <c r="AN6" s="312"/>
    </row>
    <row r="7" spans="1:40" s="8" customFormat="1" ht="49" customHeight="1" thickBot="1">
      <c r="F7" s="18"/>
      <c r="G7" s="18"/>
      <c r="H7" s="373"/>
      <c r="I7" s="374"/>
      <c r="J7" s="374"/>
      <c r="K7" s="374"/>
      <c r="L7" s="375"/>
      <c r="M7" s="328"/>
      <c r="N7" s="329"/>
      <c r="O7" s="329"/>
      <c r="P7" s="329"/>
      <c r="Q7" s="329"/>
      <c r="R7" s="329"/>
      <c r="S7" s="373"/>
      <c r="T7" s="374"/>
      <c r="U7" s="374"/>
      <c r="V7" s="374"/>
      <c r="W7" s="374"/>
      <c r="X7" s="375"/>
      <c r="Y7" s="337"/>
      <c r="Z7" s="338"/>
      <c r="AA7" s="338"/>
      <c r="AB7" s="338"/>
      <c r="AC7" s="338"/>
      <c r="AD7" s="373"/>
      <c r="AE7" s="374"/>
      <c r="AF7" s="374"/>
      <c r="AG7" s="374"/>
      <c r="AH7" s="375"/>
      <c r="AI7" s="100"/>
      <c r="AK7" s="310"/>
      <c r="AL7" s="311"/>
      <c r="AM7" s="311"/>
      <c r="AN7" s="312"/>
    </row>
    <row r="8" spans="1:40" s="8" customFormat="1" ht="62" customHeight="1" thickBot="1">
      <c r="G8" s="9" t="s">
        <v>2</v>
      </c>
      <c r="H8" s="376" t="s">
        <v>79</v>
      </c>
      <c r="I8" s="377"/>
      <c r="J8" s="377"/>
      <c r="K8" s="377"/>
      <c r="L8" s="378"/>
      <c r="M8" s="347" t="s">
        <v>129</v>
      </c>
      <c r="N8" s="348"/>
      <c r="O8" s="348"/>
      <c r="P8" s="348"/>
      <c r="Q8" s="348"/>
      <c r="R8" s="348"/>
      <c r="S8" s="376" t="s">
        <v>152</v>
      </c>
      <c r="T8" s="377"/>
      <c r="U8" s="377"/>
      <c r="V8" s="377"/>
      <c r="W8" s="377"/>
      <c r="X8" s="378"/>
      <c r="Y8" s="298" t="s">
        <v>200</v>
      </c>
      <c r="Z8" s="299"/>
      <c r="AA8" s="299"/>
      <c r="AB8" s="299"/>
      <c r="AC8" s="299"/>
      <c r="AD8" s="376" t="s">
        <v>217</v>
      </c>
      <c r="AE8" s="377"/>
      <c r="AF8" s="377"/>
      <c r="AG8" s="377"/>
      <c r="AH8" s="378"/>
      <c r="AI8" s="100"/>
      <c r="AK8" s="310"/>
      <c r="AL8" s="311"/>
      <c r="AM8" s="311"/>
      <c r="AN8" s="312"/>
    </row>
    <row r="9" spans="1:40" s="8" customFormat="1" ht="86" customHeight="1" thickBot="1">
      <c r="G9" s="44" t="s">
        <v>80</v>
      </c>
      <c r="H9" s="376" t="s">
        <v>150</v>
      </c>
      <c r="I9" s="377"/>
      <c r="J9" s="377"/>
      <c r="K9" s="377"/>
      <c r="L9" s="378"/>
      <c r="M9" s="347" t="s">
        <v>151</v>
      </c>
      <c r="N9" s="348"/>
      <c r="O9" s="348"/>
      <c r="P9" s="348"/>
      <c r="Q9" s="348"/>
      <c r="R9" s="348"/>
      <c r="S9" s="376" t="s">
        <v>199</v>
      </c>
      <c r="T9" s="377"/>
      <c r="U9" s="377"/>
      <c r="V9" s="377"/>
      <c r="W9" s="377"/>
      <c r="X9" s="378"/>
      <c r="Y9" s="300" t="s">
        <v>201</v>
      </c>
      <c r="Z9" s="299"/>
      <c r="AA9" s="299"/>
      <c r="AB9" s="299"/>
      <c r="AC9" s="299"/>
      <c r="AD9" s="376" t="s">
        <v>220</v>
      </c>
      <c r="AE9" s="377"/>
      <c r="AF9" s="377"/>
      <c r="AG9" s="377"/>
      <c r="AH9" s="378"/>
      <c r="AI9" s="100"/>
      <c r="AK9" s="313"/>
      <c r="AL9" s="314"/>
      <c r="AM9" s="314"/>
      <c r="AN9" s="315"/>
    </row>
    <row r="10" spans="1:40" s="8" customFormat="1" ht="36" customHeight="1">
      <c r="E10" s="10"/>
      <c r="F10" s="10"/>
      <c r="G10" s="9" t="s">
        <v>73</v>
      </c>
      <c r="H10" s="393">
        <v>1</v>
      </c>
      <c r="I10" s="394">
        <v>2</v>
      </c>
      <c r="J10" s="395" t="s">
        <v>50</v>
      </c>
      <c r="K10" s="289" t="s">
        <v>3</v>
      </c>
      <c r="L10" s="292" t="s">
        <v>4</v>
      </c>
      <c r="M10" s="472">
        <v>3</v>
      </c>
      <c r="N10" s="473">
        <v>4</v>
      </c>
      <c r="O10" s="473">
        <v>5</v>
      </c>
      <c r="P10" s="474">
        <v>6</v>
      </c>
      <c r="Q10" s="289" t="s">
        <v>3</v>
      </c>
      <c r="R10" s="344" t="s">
        <v>4</v>
      </c>
      <c r="S10" s="393">
        <v>7</v>
      </c>
      <c r="T10" s="394">
        <v>8</v>
      </c>
      <c r="U10" s="394">
        <v>9</v>
      </c>
      <c r="V10" s="465">
        <v>10</v>
      </c>
      <c r="W10" s="342" t="s">
        <v>3</v>
      </c>
      <c r="X10" s="292" t="s">
        <v>4</v>
      </c>
      <c r="Y10" s="481">
        <v>11</v>
      </c>
      <c r="Z10" s="482">
        <v>12</v>
      </c>
      <c r="AA10" s="482">
        <v>13</v>
      </c>
      <c r="AB10" s="289" t="s">
        <v>3</v>
      </c>
      <c r="AC10" s="292" t="s">
        <v>4</v>
      </c>
      <c r="AD10" s="454">
        <v>14</v>
      </c>
      <c r="AE10" s="455">
        <v>15</v>
      </c>
      <c r="AF10" s="456">
        <v>16</v>
      </c>
      <c r="AG10" s="289" t="s">
        <v>3</v>
      </c>
      <c r="AH10" s="293" t="s">
        <v>4</v>
      </c>
      <c r="AK10" s="319" t="s">
        <v>5</v>
      </c>
      <c r="AL10" s="322" t="s">
        <v>198</v>
      </c>
      <c r="AM10" s="295" t="s">
        <v>6</v>
      </c>
      <c r="AN10" s="301" t="s">
        <v>7</v>
      </c>
    </row>
    <row r="11" spans="1:40" s="8" customFormat="1" ht="36" customHeight="1">
      <c r="E11" s="10"/>
      <c r="F11" s="10"/>
      <c r="G11" s="9" t="s">
        <v>74</v>
      </c>
      <c r="H11" s="396">
        <v>1</v>
      </c>
      <c r="I11" s="397">
        <v>2</v>
      </c>
      <c r="J11" s="398">
        <v>3</v>
      </c>
      <c r="K11" s="290"/>
      <c r="L11" s="293"/>
      <c r="M11" s="475">
        <v>4</v>
      </c>
      <c r="N11" s="476">
        <v>5</v>
      </c>
      <c r="O11" s="476">
        <v>6</v>
      </c>
      <c r="P11" s="477">
        <v>7</v>
      </c>
      <c r="Q11" s="290"/>
      <c r="R11" s="345"/>
      <c r="S11" s="415">
        <v>8</v>
      </c>
      <c r="T11" s="416">
        <v>9</v>
      </c>
      <c r="U11" s="416">
        <v>10</v>
      </c>
      <c r="V11" s="463">
        <v>11</v>
      </c>
      <c r="W11" s="342"/>
      <c r="X11" s="293"/>
      <c r="Y11" s="475">
        <v>12</v>
      </c>
      <c r="Z11" s="476">
        <v>13</v>
      </c>
      <c r="AA11" s="476">
        <v>14</v>
      </c>
      <c r="AB11" s="290"/>
      <c r="AC11" s="293"/>
      <c r="AD11" s="457">
        <v>15</v>
      </c>
      <c r="AE11" s="458">
        <v>16</v>
      </c>
      <c r="AF11" s="459">
        <v>17</v>
      </c>
      <c r="AG11" s="290"/>
      <c r="AH11" s="293"/>
      <c r="AK11" s="320"/>
      <c r="AL11" s="323"/>
      <c r="AM11" s="296"/>
      <c r="AN11" s="302"/>
    </row>
    <row r="12" spans="1:40" s="8" customFormat="1" ht="38" customHeight="1" thickBot="1">
      <c r="G12" s="9" t="s">
        <v>8</v>
      </c>
      <c r="H12" s="399">
        <v>1</v>
      </c>
      <c r="I12" s="400">
        <v>2</v>
      </c>
      <c r="J12" s="401">
        <v>3</v>
      </c>
      <c r="K12" s="291"/>
      <c r="L12" s="294"/>
      <c r="M12" s="478">
        <v>1</v>
      </c>
      <c r="N12" s="479">
        <v>2</v>
      </c>
      <c r="O12" s="479">
        <v>3</v>
      </c>
      <c r="P12" s="480">
        <v>4</v>
      </c>
      <c r="Q12" s="291"/>
      <c r="R12" s="346"/>
      <c r="S12" s="399">
        <v>1</v>
      </c>
      <c r="T12" s="400">
        <v>2</v>
      </c>
      <c r="U12" s="400">
        <v>3</v>
      </c>
      <c r="V12" s="464">
        <v>4</v>
      </c>
      <c r="W12" s="343"/>
      <c r="X12" s="294"/>
      <c r="Y12" s="478">
        <v>1</v>
      </c>
      <c r="Z12" s="479">
        <v>2</v>
      </c>
      <c r="AA12" s="479">
        <v>3</v>
      </c>
      <c r="AB12" s="291"/>
      <c r="AC12" s="294"/>
      <c r="AD12" s="460">
        <v>1</v>
      </c>
      <c r="AE12" s="461">
        <v>2</v>
      </c>
      <c r="AF12" s="462">
        <v>3</v>
      </c>
      <c r="AG12" s="291"/>
      <c r="AH12" s="294"/>
      <c r="AK12" s="321"/>
      <c r="AL12" s="324"/>
      <c r="AM12" s="297"/>
      <c r="AN12" s="303"/>
    </row>
    <row r="13" spans="1:40" s="18" customFormat="1" ht="48" customHeight="1" thickBot="1">
      <c r="A13" s="11" t="s">
        <v>9</v>
      </c>
      <c r="B13" s="11" t="s">
        <v>10</v>
      </c>
      <c r="C13" s="11" t="s">
        <v>75</v>
      </c>
      <c r="D13" s="11" t="s">
        <v>11</v>
      </c>
      <c r="E13" s="11" t="s">
        <v>12</v>
      </c>
      <c r="F13" s="11" t="s">
        <v>13</v>
      </c>
      <c r="G13" s="11" t="s">
        <v>14</v>
      </c>
      <c r="H13" s="12"/>
      <c r="I13" s="12"/>
      <c r="J13" s="12"/>
      <c r="K13" s="13"/>
      <c r="L13" s="13"/>
      <c r="M13" s="14"/>
      <c r="N13" s="14"/>
      <c r="O13" s="14"/>
      <c r="V13" s="49"/>
      <c r="W13" s="49"/>
      <c r="Y13" s="14"/>
      <c r="Z13" s="14"/>
      <c r="AA13" s="14"/>
      <c r="AB13" s="13"/>
      <c r="AC13" s="12"/>
      <c r="AD13" s="12"/>
      <c r="AE13" s="12"/>
      <c r="AF13" s="12"/>
      <c r="AG13" s="13"/>
      <c r="AK13" s="16"/>
      <c r="AL13" s="15"/>
      <c r="AM13" s="17"/>
      <c r="AN13" s="14"/>
    </row>
    <row r="14" spans="1:40" s="8" customFormat="1" ht="48" customHeight="1" thickBot="1">
      <c r="A14" s="45"/>
      <c r="B14" s="46" t="s">
        <v>15</v>
      </c>
      <c r="C14" s="46"/>
      <c r="D14" s="47"/>
      <c r="E14" s="47"/>
      <c r="F14" s="47"/>
      <c r="G14" s="63" t="s">
        <v>16</v>
      </c>
      <c r="H14" s="54">
        <v>10</v>
      </c>
      <c r="I14" s="55">
        <v>10</v>
      </c>
      <c r="J14" s="61" t="s">
        <v>50</v>
      </c>
      <c r="K14" s="124"/>
      <c r="L14" s="125"/>
      <c r="M14" s="54">
        <v>9</v>
      </c>
      <c r="N14" s="55">
        <v>9</v>
      </c>
      <c r="O14" s="55">
        <v>9</v>
      </c>
      <c r="P14" s="55">
        <v>9</v>
      </c>
      <c r="Q14" s="126"/>
      <c r="R14" s="125"/>
      <c r="S14" s="54">
        <v>9</v>
      </c>
      <c r="T14" s="55">
        <v>9</v>
      </c>
      <c r="U14" s="55">
        <v>9</v>
      </c>
      <c r="V14" s="61">
        <v>9</v>
      </c>
      <c r="W14" s="127"/>
      <c r="X14" s="128"/>
      <c r="Y14" s="54">
        <v>11</v>
      </c>
      <c r="Z14" s="55">
        <v>11</v>
      </c>
      <c r="AA14" s="55">
        <v>11</v>
      </c>
      <c r="AB14" s="127"/>
      <c r="AC14" s="125"/>
      <c r="AD14" s="54">
        <v>8</v>
      </c>
      <c r="AE14" s="55">
        <v>8</v>
      </c>
      <c r="AF14" s="55">
        <v>8</v>
      </c>
      <c r="AG14" s="124"/>
      <c r="AH14" s="57"/>
      <c r="AK14" s="304" t="s">
        <v>224</v>
      </c>
      <c r="AL14" s="305"/>
      <c r="AM14" s="305"/>
      <c r="AN14" s="306"/>
    </row>
    <row r="15" spans="1:40" s="21" customFormat="1" ht="77" customHeight="1">
      <c r="A15" s="129">
        <v>1</v>
      </c>
      <c r="B15" s="129">
        <v>1065</v>
      </c>
      <c r="C15" s="129">
        <v>1065</v>
      </c>
      <c r="D15" s="130" t="s">
        <v>87</v>
      </c>
      <c r="E15" s="130" t="s">
        <v>218</v>
      </c>
      <c r="F15" s="130" t="s">
        <v>216</v>
      </c>
      <c r="G15" s="52"/>
      <c r="H15" s="440">
        <v>3</v>
      </c>
      <c r="I15" s="441">
        <v>3</v>
      </c>
      <c r="J15" s="449" t="s">
        <v>23</v>
      </c>
      <c r="K15" s="142">
        <v>6</v>
      </c>
      <c r="L15" s="143">
        <v>3</v>
      </c>
      <c r="M15" s="144">
        <v>5</v>
      </c>
      <c r="N15" s="145" t="s">
        <v>225</v>
      </c>
      <c r="O15" s="145" t="s">
        <v>132</v>
      </c>
      <c r="P15" s="146" t="s">
        <v>132</v>
      </c>
      <c r="Q15" s="147">
        <v>31</v>
      </c>
      <c r="R15" s="148">
        <v>8</v>
      </c>
      <c r="S15" s="440">
        <v>4</v>
      </c>
      <c r="T15" s="441">
        <v>3</v>
      </c>
      <c r="U15" s="441">
        <v>2</v>
      </c>
      <c r="V15" s="430">
        <v>4</v>
      </c>
      <c r="W15" s="149">
        <v>13</v>
      </c>
      <c r="X15" s="150" t="s">
        <v>163</v>
      </c>
      <c r="Y15" s="151">
        <v>2</v>
      </c>
      <c r="Z15" s="152">
        <v>1</v>
      </c>
      <c r="AA15" s="153">
        <v>1</v>
      </c>
      <c r="AB15" s="154">
        <v>4</v>
      </c>
      <c r="AC15" s="143">
        <v>1</v>
      </c>
      <c r="AD15" s="440">
        <v>1</v>
      </c>
      <c r="AE15" s="441">
        <v>1</v>
      </c>
      <c r="AF15" s="441">
        <v>1</v>
      </c>
      <c r="AG15" s="155">
        <v>3</v>
      </c>
      <c r="AH15" s="143">
        <v>1</v>
      </c>
      <c r="AK15" s="256">
        <f>K15+W15+AB15+AG15+Q15</f>
        <v>57</v>
      </c>
      <c r="AL15" s="257">
        <v>26</v>
      </c>
      <c r="AM15" s="258">
        <f>AK15-AL15</f>
        <v>31</v>
      </c>
      <c r="AN15" s="246">
        <v>1</v>
      </c>
    </row>
    <row r="16" spans="1:40" s="21" customFormat="1" ht="56" customHeight="1">
      <c r="A16" s="129">
        <v>2</v>
      </c>
      <c r="B16" s="131">
        <v>4864</v>
      </c>
      <c r="C16" s="129">
        <v>4864</v>
      </c>
      <c r="D16" s="130" t="s">
        <v>88</v>
      </c>
      <c r="E16" s="130" t="s">
        <v>20</v>
      </c>
      <c r="F16" s="129"/>
      <c r="G16" s="123"/>
      <c r="H16" s="379">
        <v>4</v>
      </c>
      <c r="I16" s="380">
        <v>5</v>
      </c>
      <c r="J16" s="384" t="s">
        <v>23</v>
      </c>
      <c r="K16" s="156">
        <v>9</v>
      </c>
      <c r="L16" s="157">
        <v>5</v>
      </c>
      <c r="M16" s="158">
        <v>4</v>
      </c>
      <c r="N16" s="159">
        <v>4</v>
      </c>
      <c r="O16" s="160">
        <v>4</v>
      </c>
      <c r="P16" s="161" t="s">
        <v>160</v>
      </c>
      <c r="Q16" s="162">
        <v>18</v>
      </c>
      <c r="R16" s="163">
        <v>4</v>
      </c>
      <c r="S16" s="379">
        <v>2</v>
      </c>
      <c r="T16" s="380">
        <v>1</v>
      </c>
      <c r="U16" s="380">
        <v>1</v>
      </c>
      <c r="V16" s="442" t="s">
        <v>134</v>
      </c>
      <c r="W16" s="164">
        <v>11</v>
      </c>
      <c r="X16" s="165" t="s">
        <v>165</v>
      </c>
      <c r="Y16" s="158">
        <v>4</v>
      </c>
      <c r="Z16" s="166" t="s">
        <v>134</v>
      </c>
      <c r="AA16" s="167" t="s">
        <v>131</v>
      </c>
      <c r="AB16" s="164">
        <v>20</v>
      </c>
      <c r="AC16" s="163">
        <v>9</v>
      </c>
      <c r="AD16" s="405">
        <v>3</v>
      </c>
      <c r="AE16" s="380">
        <v>3</v>
      </c>
      <c r="AF16" s="380">
        <v>2</v>
      </c>
      <c r="AG16" s="168">
        <v>8</v>
      </c>
      <c r="AH16" s="169">
        <v>2</v>
      </c>
      <c r="AK16" s="259">
        <f>K16+AO1+W16+AB16+AG16+Q16</f>
        <v>66</v>
      </c>
      <c r="AL16" s="260">
        <v>23</v>
      </c>
      <c r="AM16" s="261">
        <v>43</v>
      </c>
      <c r="AN16" s="247">
        <v>2</v>
      </c>
    </row>
    <row r="17" spans="1:40" s="21" customFormat="1" ht="56" customHeight="1">
      <c r="A17" s="129">
        <v>3</v>
      </c>
      <c r="B17" s="129">
        <v>5</v>
      </c>
      <c r="C17" s="129">
        <v>5032</v>
      </c>
      <c r="D17" s="130" t="s">
        <v>126</v>
      </c>
      <c r="E17" s="130" t="s">
        <v>86</v>
      </c>
      <c r="F17" s="130" t="s">
        <v>127</v>
      </c>
      <c r="G17" s="123"/>
      <c r="H17" s="421" t="s">
        <v>205</v>
      </c>
      <c r="I17" s="388" t="s">
        <v>205</v>
      </c>
      <c r="J17" s="389"/>
      <c r="K17" s="170">
        <v>28</v>
      </c>
      <c r="L17" s="171" t="s">
        <v>23</v>
      </c>
      <c r="M17" s="172">
        <v>2</v>
      </c>
      <c r="N17" s="159">
        <v>1</v>
      </c>
      <c r="O17" s="159">
        <v>3</v>
      </c>
      <c r="P17" s="173">
        <v>2</v>
      </c>
      <c r="Q17" s="174">
        <v>8</v>
      </c>
      <c r="R17" s="163">
        <v>2</v>
      </c>
      <c r="S17" s="379">
        <v>3</v>
      </c>
      <c r="T17" s="380">
        <v>6</v>
      </c>
      <c r="U17" s="380">
        <v>3</v>
      </c>
      <c r="V17" s="389">
        <v>1</v>
      </c>
      <c r="W17" s="162">
        <v>13</v>
      </c>
      <c r="X17" s="165" t="s">
        <v>164</v>
      </c>
      <c r="Y17" s="175" t="s">
        <v>131</v>
      </c>
      <c r="Z17" s="159">
        <v>4</v>
      </c>
      <c r="AA17" s="173">
        <v>7</v>
      </c>
      <c r="AB17" s="176">
        <v>20</v>
      </c>
      <c r="AC17" s="163">
        <v>8</v>
      </c>
      <c r="AD17" s="379">
        <v>6</v>
      </c>
      <c r="AE17" s="380">
        <v>2</v>
      </c>
      <c r="AF17" s="380">
        <v>4</v>
      </c>
      <c r="AG17" s="177">
        <v>12</v>
      </c>
      <c r="AH17" s="163">
        <v>4</v>
      </c>
      <c r="AK17" s="259">
        <f>K17+W17+AB17+AG17+Q17</f>
        <v>81</v>
      </c>
      <c r="AL17" s="262">
        <v>37</v>
      </c>
      <c r="AM17" s="261">
        <v>44</v>
      </c>
      <c r="AN17" s="247">
        <v>3</v>
      </c>
    </row>
    <row r="18" spans="1:40" s="21" customFormat="1" ht="111" customHeight="1">
      <c r="A18" s="129">
        <v>4</v>
      </c>
      <c r="B18" s="129">
        <v>4873</v>
      </c>
      <c r="C18" s="129">
        <v>4873</v>
      </c>
      <c r="D18" s="130" t="s">
        <v>228</v>
      </c>
      <c r="E18" s="130" t="s">
        <v>17</v>
      </c>
      <c r="F18" s="130" t="s">
        <v>208</v>
      </c>
      <c r="G18" s="62"/>
      <c r="H18" s="382" t="s">
        <v>164</v>
      </c>
      <c r="I18" s="380">
        <v>2</v>
      </c>
      <c r="J18" s="450" t="s">
        <v>23</v>
      </c>
      <c r="K18" s="178">
        <v>4</v>
      </c>
      <c r="L18" s="157">
        <v>2</v>
      </c>
      <c r="M18" s="158">
        <v>1</v>
      </c>
      <c r="N18" s="159">
        <v>2</v>
      </c>
      <c r="O18" s="159">
        <v>1</v>
      </c>
      <c r="P18" s="173">
        <v>1</v>
      </c>
      <c r="Q18" s="174">
        <v>5</v>
      </c>
      <c r="R18" s="179">
        <v>1</v>
      </c>
      <c r="S18" s="421" t="s">
        <v>205</v>
      </c>
      <c r="T18" s="388" t="s">
        <v>205</v>
      </c>
      <c r="U18" s="388" t="s">
        <v>205</v>
      </c>
      <c r="V18" s="389" t="s">
        <v>206</v>
      </c>
      <c r="W18" s="176">
        <v>56</v>
      </c>
      <c r="X18" s="171" t="s">
        <v>23</v>
      </c>
      <c r="Y18" s="158">
        <v>5</v>
      </c>
      <c r="Z18" s="159">
        <v>3</v>
      </c>
      <c r="AA18" s="173">
        <v>4</v>
      </c>
      <c r="AB18" s="177">
        <v>12</v>
      </c>
      <c r="AC18" s="163">
        <v>2</v>
      </c>
      <c r="AD18" s="453">
        <v>4</v>
      </c>
      <c r="AE18" s="407">
        <v>4</v>
      </c>
      <c r="AF18" s="380">
        <v>5</v>
      </c>
      <c r="AG18" s="180">
        <v>13</v>
      </c>
      <c r="AH18" s="169">
        <v>5</v>
      </c>
      <c r="AK18" s="259">
        <f>K18+W18+AB18+AG18+Q18</f>
        <v>90</v>
      </c>
      <c r="AL18" s="250">
        <v>42</v>
      </c>
      <c r="AM18" s="261">
        <v>48</v>
      </c>
      <c r="AN18" s="247">
        <v>4</v>
      </c>
    </row>
    <row r="19" spans="1:40" s="21" customFormat="1" ht="56" customHeight="1">
      <c r="A19" s="129">
        <v>5</v>
      </c>
      <c r="B19" s="129">
        <v>5695</v>
      </c>
      <c r="C19" s="129">
        <v>5695</v>
      </c>
      <c r="D19" s="130" t="s">
        <v>18</v>
      </c>
      <c r="E19" s="130" t="s">
        <v>93</v>
      </c>
      <c r="F19" s="130" t="s">
        <v>125</v>
      </c>
      <c r="G19" s="123"/>
      <c r="H19" s="379">
        <v>6</v>
      </c>
      <c r="I19" s="380">
        <v>6</v>
      </c>
      <c r="J19" s="384" t="s">
        <v>23</v>
      </c>
      <c r="K19" s="181">
        <v>12</v>
      </c>
      <c r="L19" s="163">
        <v>6</v>
      </c>
      <c r="M19" s="175" t="s">
        <v>134</v>
      </c>
      <c r="N19" s="159">
        <v>5</v>
      </c>
      <c r="O19" s="159">
        <v>5</v>
      </c>
      <c r="P19" s="182">
        <v>3</v>
      </c>
      <c r="Q19" s="176">
        <v>20</v>
      </c>
      <c r="R19" s="157">
        <v>5</v>
      </c>
      <c r="S19" s="406">
        <v>5</v>
      </c>
      <c r="T19" s="443" t="s">
        <v>134</v>
      </c>
      <c r="U19" s="443" t="s">
        <v>166</v>
      </c>
      <c r="V19" s="389">
        <v>5</v>
      </c>
      <c r="W19" s="164">
        <v>25</v>
      </c>
      <c r="X19" s="165" t="s">
        <v>159</v>
      </c>
      <c r="Y19" s="158">
        <v>1</v>
      </c>
      <c r="Z19" s="159">
        <v>6</v>
      </c>
      <c r="AA19" s="173">
        <v>6</v>
      </c>
      <c r="AB19" s="183">
        <v>13</v>
      </c>
      <c r="AC19" s="163">
        <v>3</v>
      </c>
      <c r="AD19" s="379">
        <v>5</v>
      </c>
      <c r="AE19" s="380">
        <v>5</v>
      </c>
      <c r="AF19" s="380">
        <v>6</v>
      </c>
      <c r="AG19" s="183">
        <v>16</v>
      </c>
      <c r="AH19" s="163">
        <v>6</v>
      </c>
      <c r="AJ19" s="22"/>
      <c r="AK19" s="259">
        <f>K19+W19+AB19+AG19+Q19</f>
        <v>86</v>
      </c>
      <c r="AL19" s="262">
        <v>22</v>
      </c>
      <c r="AM19" s="263">
        <f>AK19-AL19</f>
        <v>64</v>
      </c>
      <c r="AN19" s="247">
        <v>5</v>
      </c>
    </row>
    <row r="20" spans="1:40" s="22" customFormat="1" ht="56" customHeight="1">
      <c r="A20" s="129">
        <v>6</v>
      </c>
      <c r="B20" s="129">
        <v>5650</v>
      </c>
      <c r="C20" s="129">
        <v>5650</v>
      </c>
      <c r="D20" s="130" t="s">
        <v>118</v>
      </c>
      <c r="E20" s="130" t="s">
        <v>90</v>
      </c>
      <c r="F20" s="130" t="s">
        <v>197</v>
      </c>
      <c r="G20" s="123"/>
      <c r="H20" s="451">
        <v>7</v>
      </c>
      <c r="I20" s="388" t="s">
        <v>133</v>
      </c>
      <c r="J20" s="384" t="s">
        <v>23</v>
      </c>
      <c r="K20" s="170">
        <v>18</v>
      </c>
      <c r="L20" s="163">
        <v>9</v>
      </c>
      <c r="M20" s="158">
        <v>6</v>
      </c>
      <c r="N20" s="159">
        <v>7</v>
      </c>
      <c r="O20" s="159">
        <v>6</v>
      </c>
      <c r="P20" s="173">
        <v>5</v>
      </c>
      <c r="Q20" s="174">
        <v>24</v>
      </c>
      <c r="R20" s="163">
        <v>6</v>
      </c>
      <c r="S20" s="379">
        <v>7</v>
      </c>
      <c r="T20" s="380">
        <v>5</v>
      </c>
      <c r="U20" s="380">
        <v>6</v>
      </c>
      <c r="V20" s="444" t="s">
        <v>166</v>
      </c>
      <c r="W20" s="176">
        <v>26</v>
      </c>
      <c r="X20" s="165" t="s">
        <v>158</v>
      </c>
      <c r="Y20" s="184">
        <v>6</v>
      </c>
      <c r="Z20" s="185">
        <v>5</v>
      </c>
      <c r="AA20" s="167" t="s">
        <v>166</v>
      </c>
      <c r="AB20" s="176">
        <v>19</v>
      </c>
      <c r="AC20" s="157">
        <v>7</v>
      </c>
      <c r="AD20" s="379">
        <v>2</v>
      </c>
      <c r="AE20" s="380">
        <v>6</v>
      </c>
      <c r="AF20" s="380">
        <v>3</v>
      </c>
      <c r="AG20" s="174">
        <v>11</v>
      </c>
      <c r="AH20" s="157">
        <v>3</v>
      </c>
      <c r="AJ20" s="21"/>
      <c r="AK20" s="259">
        <f>K20+W20+AB20+AG20+Q20</f>
        <v>98</v>
      </c>
      <c r="AL20" s="260">
        <v>27</v>
      </c>
      <c r="AM20" s="261">
        <f>AK20-AL20</f>
        <v>71</v>
      </c>
      <c r="AN20" s="247">
        <v>6</v>
      </c>
    </row>
    <row r="21" spans="1:40" s="22" customFormat="1" ht="60" customHeight="1">
      <c r="A21" s="129">
        <v>7</v>
      </c>
      <c r="B21" s="129">
        <v>9</v>
      </c>
      <c r="C21" s="129">
        <v>5204</v>
      </c>
      <c r="D21" s="130" t="s">
        <v>21</v>
      </c>
      <c r="E21" s="130" t="s">
        <v>169</v>
      </c>
      <c r="F21" s="130" t="s">
        <v>168</v>
      </c>
      <c r="G21" s="123"/>
      <c r="H21" s="452" t="s">
        <v>157</v>
      </c>
      <c r="I21" s="380">
        <v>7</v>
      </c>
      <c r="J21" s="384" t="s">
        <v>23</v>
      </c>
      <c r="K21" s="181">
        <v>16</v>
      </c>
      <c r="L21" s="157">
        <v>7</v>
      </c>
      <c r="M21" s="158">
        <v>3</v>
      </c>
      <c r="N21" s="160">
        <v>3</v>
      </c>
      <c r="O21" s="159">
        <v>2</v>
      </c>
      <c r="P21" s="186" t="s">
        <v>158</v>
      </c>
      <c r="Q21" s="183">
        <v>16</v>
      </c>
      <c r="R21" s="157">
        <v>3</v>
      </c>
      <c r="S21" s="406">
        <v>6</v>
      </c>
      <c r="T21" s="432">
        <v>4</v>
      </c>
      <c r="U21" s="432">
        <v>4</v>
      </c>
      <c r="V21" s="389">
        <v>3</v>
      </c>
      <c r="W21" s="162">
        <v>17</v>
      </c>
      <c r="X21" s="165" t="s">
        <v>162</v>
      </c>
      <c r="Y21" s="175" t="s">
        <v>167</v>
      </c>
      <c r="Z21" s="166" t="s">
        <v>167</v>
      </c>
      <c r="AA21" s="167" t="s">
        <v>167</v>
      </c>
      <c r="AB21" s="164">
        <v>30</v>
      </c>
      <c r="AC21" s="163">
        <v>10</v>
      </c>
      <c r="AD21" s="379">
        <v>7</v>
      </c>
      <c r="AE21" s="380">
        <v>8</v>
      </c>
      <c r="AF21" s="380">
        <v>8</v>
      </c>
      <c r="AG21" s="187">
        <v>23</v>
      </c>
      <c r="AH21" s="163">
        <v>8</v>
      </c>
      <c r="AK21" s="259">
        <f>K21+W21+AB21+AG21+Q21</f>
        <v>102</v>
      </c>
      <c r="AL21" s="262">
        <v>30</v>
      </c>
      <c r="AM21" s="261">
        <f>AK21-AL21</f>
        <v>72</v>
      </c>
      <c r="AN21" s="247">
        <v>7</v>
      </c>
    </row>
    <row r="22" spans="1:40" s="21" customFormat="1" ht="62" customHeight="1">
      <c r="A22" s="129">
        <v>8</v>
      </c>
      <c r="B22" s="131">
        <v>3738</v>
      </c>
      <c r="C22" s="131">
        <v>3738</v>
      </c>
      <c r="D22" s="132" t="s">
        <v>19</v>
      </c>
      <c r="E22" s="130" t="s">
        <v>219</v>
      </c>
      <c r="F22" s="130" t="s">
        <v>153</v>
      </c>
      <c r="G22" s="62"/>
      <c r="H22" s="379">
        <v>1</v>
      </c>
      <c r="I22" s="380">
        <v>1</v>
      </c>
      <c r="J22" s="384" t="s">
        <v>23</v>
      </c>
      <c r="K22" s="178">
        <v>2</v>
      </c>
      <c r="L22" s="157">
        <v>1</v>
      </c>
      <c r="M22" s="175" t="s">
        <v>205</v>
      </c>
      <c r="N22" s="188" t="s">
        <v>205</v>
      </c>
      <c r="O22" s="188" t="s">
        <v>205</v>
      </c>
      <c r="P22" s="173" t="s">
        <v>206</v>
      </c>
      <c r="Q22" s="164">
        <v>56</v>
      </c>
      <c r="R22" s="165" t="s">
        <v>23</v>
      </c>
      <c r="S22" s="379">
        <v>1</v>
      </c>
      <c r="T22" s="380">
        <v>8</v>
      </c>
      <c r="U22" s="380">
        <v>7</v>
      </c>
      <c r="V22" s="389">
        <v>2</v>
      </c>
      <c r="W22" s="177">
        <v>18</v>
      </c>
      <c r="X22" s="171" t="s">
        <v>161</v>
      </c>
      <c r="Y22" s="158">
        <v>3</v>
      </c>
      <c r="Z22" s="159">
        <v>9</v>
      </c>
      <c r="AA22" s="173">
        <v>2</v>
      </c>
      <c r="AB22" s="183">
        <v>14</v>
      </c>
      <c r="AC22" s="163">
        <v>4</v>
      </c>
      <c r="AD22" s="380" t="s">
        <v>206</v>
      </c>
      <c r="AE22" s="380" t="s">
        <v>206</v>
      </c>
      <c r="AF22" s="389" t="s">
        <v>206</v>
      </c>
      <c r="AG22" s="174">
        <v>42</v>
      </c>
      <c r="AH22" s="163" t="s">
        <v>23</v>
      </c>
      <c r="AK22" s="259">
        <f>W22+AB22+AG22+Q22+K22</f>
        <v>132</v>
      </c>
      <c r="AL22" s="260">
        <v>42</v>
      </c>
      <c r="AM22" s="261">
        <f t="shared" ref="AM22:AM24" si="0">AK22-AL22</f>
        <v>90</v>
      </c>
      <c r="AN22" s="247">
        <v>8</v>
      </c>
    </row>
    <row r="23" spans="1:40" s="21" customFormat="1" ht="56" customHeight="1">
      <c r="A23" s="129">
        <v>9</v>
      </c>
      <c r="B23" s="129">
        <v>708</v>
      </c>
      <c r="C23" s="131">
        <v>708</v>
      </c>
      <c r="D23" s="130" t="s">
        <v>22</v>
      </c>
      <c r="E23" s="130" t="s">
        <v>155</v>
      </c>
      <c r="F23" s="132" t="s">
        <v>154</v>
      </c>
      <c r="G23" s="31"/>
      <c r="H23" s="379">
        <v>5</v>
      </c>
      <c r="I23" s="380">
        <v>4</v>
      </c>
      <c r="J23" s="381" t="s">
        <v>23</v>
      </c>
      <c r="K23" s="178">
        <v>9</v>
      </c>
      <c r="L23" s="157">
        <v>4</v>
      </c>
      <c r="M23" s="175" t="s">
        <v>205</v>
      </c>
      <c r="N23" s="189" t="s">
        <v>205</v>
      </c>
      <c r="O23" s="189" t="s">
        <v>205</v>
      </c>
      <c r="P23" s="173" t="s">
        <v>206</v>
      </c>
      <c r="Q23" s="164">
        <v>56</v>
      </c>
      <c r="R23" s="165" t="s">
        <v>23</v>
      </c>
      <c r="S23" s="379">
        <v>8</v>
      </c>
      <c r="T23" s="380">
        <v>2</v>
      </c>
      <c r="U23" s="380">
        <v>5</v>
      </c>
      <c r="V23" s="389">
        <v>7</v>
      </c>
      <c r="W23" s="162">
        <v>22</v>
      </c>
      <c r="X23" s="165" t="s">
        <v>160</v>
      </c>
      <c r="Y23" s="158">
        <v>7</v>
      </c>
      <c r="Z23" s="159">
        <v>2</v>
      </c>
      <c r="AA23" s="173">
        <v>5</v>
      </c>
      <c r="AB23" s="183">
        <v>14</v>
      </c>
      <c r="AC23" s="163">
        <v>5</v>
      </c>
      <c r="AD23" s="380" t="s">
        <v>206</v>
      </c>
      <c r="AE23" s="380" t="s">
        <v>206</v>
      </c>
      <c r="AF23" s="389" t="s">
        <v>206</v>
      </c>
      <c r="AG23" s="177">
        <v>42</v>
      </c>
      <c r="AH23" s="165" t="s">
        <v>23</v>
      </c>
      <c r="AK23" s="259">
        <f>+W23+AB23+AG23+Q23+K23</f>
        <v>143</v>
      </c>
      <c r="AL23" s="262">
        <v>42</v>
      </c>
      <c r="AM23" s="261">
        <f>AK23-AL23</f>
        <v>101</v>
      </c>
      <c r="AN23" s="247">
        <v>9</v>
      </c>
    </row>
    <row r="24" spans="1:40" s="21" customFormat="1" ht="56" customHeight="1">
      <c r="A24" s="129">
        <v>10</v>
      </c>
      <c r="B24" s="129">
        <v>4</v>
      </c>
      <c r="C24" s="129" t="s">
        <v>124</v>
      </c>
      <c r="D24" s="130" t="s">
        <v>91</v>
      </c>
      <c r="E24" s="130" t="s">
        <v>92</v>
      </c>
      <c r="F24" s="130" t="s">
        <v>128</v>
      </c>
      <c r="G24" s="123"/>
      <c r="H24" s="382" t="s">
        <v>202</v>
      </c>
      <c r="I24" s="383" t="s">
        <v>227</v>
      </c>
      <c r="J24" s="384" t="s">
        <v>23</v>
      </c>
      <c r="K24" s="190">
        <v>21</v>
      </c>
      <c r="L24" s="157">
        <v>10</v>
      </c>
      <c r="M24" s="191">
        <v>8</v>
      </c>
      <c r="N24" s="159">
        <v>8</v>
      </c>
      <c r="O24" s="159">
        <v>7</v>
      </c>
      <c r="P24" s="173">
        <v>4</v>
      </c>
      <c r="Q24" s="174">
        <v>27</v>
      </c>
      <c r="R24" s="163">
        <v>7</v>
      </c>
      <c r="S24" s="379">
        <v>9</v>
      </c>
      <c r="T24" s="380">
        <v>9</v>
      </c>
      <c r="U24" s="380">
        <v>9</v>
      </c>
      <c r="V24" s="389">
        <v>9</v>
      </c>
      <c r="W24" s="162">
        <v>36</v>
      </c>
      <c r="X24" s="165" t="s">
        <v>157</v>
      </c>
      <c r="Y24" s="192" t="s">
        <v>226</v>
      </c>
      <c r="Z24" s="159">
        <v>11</v>
      </c>
      <c r="AA24" s="173">
        <v>11</v>
      </c>
      <c r="AB24" s="162">
        <v>33</v>
      </c>
      <c r="AC24" s="163">
        <v>11</v>
      </c>
      <c r="AD24" s="388" t="s">
        <v>205</v>
      </c>
      <c r="AE24" s="388" t="s">
        <v>205</v>
      </c>
      <c r="AF24" s="422" t="s">
        <v>205</v>
      </c>
      <c r="AG24" s="174">
        <v>42</v>
      </c>
      <c r="AH24" s="165" t="s">
        <v>23</v>
      </c>
      <c r="AK24" s="259">
        <f>+W24+AB24+AG24+Q24+K24</f>
        <v>159</v>
      </c>
      <c r="AL24" s="262">
        <v>42</v>
      </c>
      <c r="AM24" s="261">
        <f t="shared" si="0"/>
        <v>117</v>
      </c>
      <c r="AN24" s="247">
        <v>10</v>
      </c>
    </row>
    <row r="25" spans="1:40" s="21" customFormat="1" ht="56" customHeight="1">
      <c r="A25" s="129">
        <v>11</v>
      </c>
      <c r="B25" s="129">
        <v>10</v>
      </c>
      <c r="C25" s="129">
        <v>5643</v>
      </c>
      <c r="D25" s="130" t="s">
        <v>122</v>
      </c>
      <c r="E25" s="130" t="s">
        <v>123</v>
      </c>
      <c r="F25" s="130" t="s">
        <v>156</v>
      </c>
      <c r="G25" s="123"/>
      <c r="H25" s="385" t="s">
        <v>205</v>
      </c>
      <c r="I25" s="386" t="s">
        <v>205</v>
      </c>
      <c r="J25" s="384" t="s">
        <v>23</v>
      </c>
      <c r="K25" s="193">
        <v>28</v>
      </c>
      <c r="L25" s="194" t="s">
        <v>23</v>
      </c>
      <c r="M25" s="195" t="s">
        <v>130</v>
      </c>
      <c r="N25" s="196">
        <v>9</v>
      </c>
      <c r="O25" s="196">
        <v>8</v>
      </c>
      <c r="P25" s="197">
        <v>7</v>
      </c>
      <c r="Q25" s="198">
        <v>34</v>
      </c>
      <c r="R25" s="194">
        <v>9</v>
      </c>
      <c r="S25" s="445" t="s">
        <v>205</v>
      </c>
      <c r="T25" s="446" t="s">
        <v>206</v>
      </c>
      <c r="U25" s="446" t="s">
        <v>206</v>
      </c>
      <c r="V25" s="447" t="s">
        <v>206</v>
      </c>
      <c r="W25" s="199">
        <v>56</v>
      </c>
      <c r="X25" s="200" t="s">
        <v>23</v>
      </c>
      <c r="Y25" s="195" t="s">
        <v>206</v>
      </c>
      <c r="Z25" s="196" t="s">
        <v>206</v>
      </c>
      <c r="AA25" s="197" t="s">
        <v>206</v>
      </c>
      <c r="AB25" s="201" t="s">
        <v>207</v>
      </c>
      <c r="AC25" s="194" t="s">
        <v>23</v>
      </c>
      <c r="AD25" s="379">
        <v>8</v>
      </c>
      <c r="AE25" s="380">
        <v>7</v>
      </c>
      <c r="AF25" s="380">
        <v>7</v>
      </c>
      <c r="AG25" s="202">
        <v>22</v>
      </c>
      <c r="AH25" s="194">
        <v>7</v>
      </c>
      <c r="AJ25" s="102"/>
      <c r="AK25" s="259">
        <v>182</v>
      </c>
      <c r="AL25" s="264">
        <v>42</v>
      </c>
      <c r="AM25" s="265">
        <v>140</v>
      </c>
      <c r="AN25" s="247">
        <v>11</v>
      </c>
    </row>
    <row r="26" spans="1:40" s="21" customFormat="1" ht="56" customHeight="1">
      <c r="A26" s="129">
        <v>12</v>
      </c>
      <c r="B26" s="129">
        <v>10</v>
      </c>
      <c r="C26" s="129">
        <v>5643</v>
      </c>
      <c r="D26" s="130" t="s">
        <v>203</v>
      </c>
      <c r="E26" s="130" t="s">
        <v>204</v>
      </c>
      <c r="F26" s="129"/>
      <c r="G26" s="62"/>
      <c r="H26" s="387" t="s">
        <v>205</v>
      </c>
      <c r="I26" s="388" t="s">
        <v>205</v>
      </c>
      <c r="J26" s="389"/>
      <c r="K26" s="170">
        <v>28</v>
      </c>
      <c r="L26" s="163" t="s">
        <v>23</v>
      </c>
      <c r="M26" s="203" t="s">
        <v>205</v>
      </c>
      <c r="N26" s="159" t="s">
        <v>206</v>
      </c>
      <c r="O26" s="159" t="s">
        <v>206</v>
      </c>
      <c r="P26" s="173" t="s">
        <v>206</v>
      </c>
      <c r="Q26" s="164">
        <v>56</v>
      </c>
      <c r="R26" s="163" t="s">
        <v>23</v>
      </c>
      <c r="S26" s="379" t="s">
        <v>206</v>
      </c>
      <c r="T26" s="380" t="s">
        <v>206</v>
      </c>
      <c r="U26" s="380" t="s">
        <v>206</v>
      </c>
      <c r="V26" s="389" t="s">
        <v>206</v>
      </c>
      <c r="W26" s="174">
        <v>56</v>
      </c>
      <c r="X26" s="163" t="s">
        <v>23</v>
      </c>
      <c r="Y26" s="158">
        <v>8</v>
      </c>
      <c r="Z26" s="159">
        <v>8</v>
      </c>
      <c r="AA26" s="173">
        <v>3</v>
      </c>
      <c r="AB26" s="174">
        <v>19</v>
      </c>
      <c r="AC26" s="163">
        <v>6</v>
      </c>
      <c r="AD26" s="380" t="s">
        <v>206</v>
      </c>
      <c r="AE26" s="380" t="s">
        <v>206</v>
      </c>
      <c r="AF26" s="389" t="s">
        <v>206</v>
      </c>
      <c r="AG26" s="174">
        <v>42</v>
      </c>
      <c r="AH26" s="165" t="s">
        <v>23</v>
      </c>
      <c r="AJ26" s="102"/>
      <c r="AK26" s="266">
        <f>K26+W26+AB26+AG26+Q26</f>
        <v>201</v>
      </c>
      <c r="AL26" s="267">
        <v>42</v>
      </c>
      <c r="AM26" s="268">
        <f t="shared" ref="AM26:AM27" si="1">AK26-AL26</f>
        <v>159</v>
      </c>
      <c r="AN26" s="248">
        <v>12</v>
      </c>
    </row>
    <row r="27" spans="1:40" s="21" customFormat="1" ht="56" customHeight="1" thickBot="1">
      <c r="A27" s="129">
        <v>13</v>
      </c>
      <c r="B27" s="129">
        <v>3062</v>
      </c>
      <c r="C27" s="129">
        <v>3062</v>
      </c>
      <c r="D27" s="130" t="s">
        <v>54</v>
      </c>
      <c r="E27" s="130" t="s">
        <v>89</v>
      </c>
      <c r="F27" s="130"/>
      <c r="G27" s="123"/>
      <c r="H27" s="390">
        <v>8</v>
      </c>
      <c r="I27" s="391">
        <v>8</v>
      </c>
      <c r="J27" s="392" t="s">
        <v>23</v>
      </c>
      <c r="K27" s="204">
        <v>16</v>
      </c>
      <c r="L27" s="205">
        <v>8</v>
      </c>
      <c r="M27" s="206" t="s">
        <v>205</v>
      </c>
      <c r="N27" s="207" t="s">
        <v>205</v>
      </c>
      <c r="O27" s="207" t="s">
        <v>205</v>
      </c>
      <c r="P27" s="208" t="s">
        <v>206</v>
      </c>
      <c r="Q27" s="209">
        <v>56</v>
      </c>
      <c r="R27" s="210" t="s">
        <v>23</v>
      </c>
      <c r="S27" s="390" t="s">
        <v>206</v>
      </c>
      <c r="T27" s="391" t="s">
        <v>206</v>
      </c>
      <c r="U27" s="391" t="s">
        <v>206</v>
      </c>
      <c r="V27" s="448" t="s">
        <v>206</v>
      </c>
      <c r="W27" s="211">
        <v>56</v>
      </c>
      <c r="X27" s="212" t="s">
        <v>23</v>
      </c>
      <c r="Y27" s="213" t="s">
        <v>206</v>
      </c>
      <c r="Z27" s="214" t="s">
        <v>206</v>
      </c>
      <c r="AA27" s="208" t="s">
        <v>206</v>
      </c>
      <c r="AB27" s="215" t="s">
        <v>207</v>
      </c>
      <c r="AC27" s="210" t="s">
        <v>23</v>
      </c>
      <c r="AD27" s="380" t="s">
        <v>206</v>
      </c>
      <c r="AE27" s="380" t="s">
        <v>206</v>
      </c>
      <c r="AF27" s="389" t="s">
        <v>206</v>
      </c>
      <c r="AG27" s="216">
        <v>42</v>
      </c>
      <c r="AH27" s="210" t="s">
        <v>23</v>
      </c>
      <c r="AJ27" s="102"/>
      <c r="AK27" s="269">
        <f>AG27+AB27+W27+Q27+K27</f>
        <v>212</v>
      </c>
      <c r="AL27" s="270">
        <v>42</v>
      </c>
      <c r="AM27" s="271">
        <f t="shared" si="1"/>
        <v>170</v>
      </c>
      <c r="AN27" s="249">
        <v>13</v>
      </c>
    </row>
    <row r="28" spans="1:40" s="23" customFormat="1" ht="31" thickBot="1"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8"/>
      <c r="AE28" s="219"/>
      <c r="AF28" s="219"/>
      <c r="AG28" s="217"/>
      <c r="AH28" s="217"/>
      <c r="AK28" s="272"/>
      <c r="AL28" s="272"/>
      <c r="AM28" s="272"/>
      <c r="AN28" s="272"/>
    </row>
    <row r="29" spans="1:40" s="8" customFormat="1" ht="48" customHeight="1" thickBot="1">
      <c r="A29" s="45"/>
      <c r="B29" s="46" t="s">
        <v>24</v>
      </c>
      <c r="C29" s="46"/>
      <c r="D29" s="47"/>
      <c r="E29" s="47"/>
      <c r="F29" s="47"/>
      <c r="G29" s="63" t="s">
        <v>16</v>
      </c>
      <c r="H29" s="508">
        <v>3</v>
      </c>
      <c r="I29" s="509">
        <v>3</v>
      </c>
      <c r="J29" s="510">
        <v>3</v>
      </c>
      <c r="K29" s="220"/>
      <c r="L29" s="221"/>
      <c r="M29" s="508">
        <v>4</v>
      </c>
      <c r="N29" s="509">
        <v>4</v>
      </c>
      <c r="O29" s="509">
        <v>4</v>
      </c>
      <c r="P29" s="510">
        <v>4</v>
      </c>
      <c r="Q29" s="220"/>
      <c r="R29" s="221"/>
      <c r="S29" s="508">
        <v>3</v>
      </c>
      <c r="T29" s="511">
        <v>3</v>
      </c>
      <c r="U29" s="509">
        <v>3</v>
      </c>
      <c r="V29" s="510">
        <v>3</v>
      </c>
      <c r="W29" s="220"/>
      <c r="X29" s="222"/>
      <c r="Y29" s="512">
        <v>4</v>
      </c>
      <c r="Z29" s="513">
        <v>4</v>
      </c>
      <c r="AA29" s="513">
        <v>4</v>
      </c>
      <c r="AB29" s="223"/>
      <c r="AC29" s="224"/>
      <c r="AD29" s="508">
        <v>3</v>
      </c>
      <c r="AE29" s="509">
        <v>3</v>
      </c>
      <c r="AF29" s="510">
        <v>3</v>
      </c>
      <c r="AG29" s="220"/>
      <c r="AH29" s="224"/>
      <c r="AK29" s="316" t="s">
        <v>259</v>
      </c>
      <c r="AL29" s="317"/>
      <c r="AM29" s="317"/>
      <c r="AN29" s="318"/>
    </row>
    <row r="30" spans="1:40" s="22" customFormat="1" ht="56" customHeight="1">
      <c r="A30" s="133">
        <v>1</v>
      </c>
      <c r="B30" s="134">
        <v>78677</v>
      </c>
      <c r="C30" s="134">
        <v>78677</v>
      </c>
      <c r="D30" s="135" t="s">
        <v>25</v>
      </c>
      <c r="E30" s="87"/>
      <c r="F30" s="87"/>
      <c r="G30" s="105"/>
      <c r="H30" s="402">
        <v>1</v>
      </c>
      <c r="I30" s="403" t="s">
        <v>164</v>
      </c>
      <c r="J30" s="404">
        <v>1</v>
      </c>
      <c r="K30" s="149">
        <v>4</v>
      </c>
      <c r="L30" s="143">
        <v>1</v>
      </c>
      <c r="M30" s="151">
        <v>1</v>
      </c>
      <c r="N30" s="225" t="s">
        <v>254</v>
      </c>
      <c r="O30" s="226">
        <v>2</v>
      </c>
      <c r="P30" s="227">
        <v>1</v>
      </c>
      <c r="Q30" s="154">
        <v>9</v>
      </c>
      <c r="R30" s="143">
        <v>2</v>
      </c>
      <c r="S30" s="402">
        <v>1</v>
      </c>
      <c r="T30" s="429">
        <v>1</v>
      </c>
      <c r="U30" s="429">
        <v>1</v>
      </c>
      <c r="V30" s="430">
        <v>2</v>
      </c>
      <c r="W30" s="228">
        <v>5</v>
      </c>
      <c r="X30" s="229">
        <v>1</v>
      </c>
      <c r="Y30" s="151">
        <v>2</v>
      </c>
      <c r="Z30" s="226">
        <v>1</v>
      </c>
      <c r="AA30" s="227">
        <v>1</v>
      </c>
      <c r="AB30" s="155">
        <v>4</v>
      </c>
      <c r="AC30" s="143">
        <v>1</v>
      </c>
      <c r="AD30" s="417" t="s">
        <v>255</v>
      </c>
      <c r="AE30" s="418" t="s">
        <v>255</v>
      </c>
      <c r="AF30" s="419" t="s">
        <v>255</v>
      </c>
      <c r="AG30" s="147">
        <v>18</v>
      </c>
      <c r="AH30" s="143" t="s">
        <v>23</v>
      </c>
      <c r="AK30" s="273">
        <v>40</v>
      </c>
      <c r="AL30" s="274">
        <v>18</v>
      </c>
      <c r="AM30" s="275">
        <f>AK30-AL30</f>
        <v>22</v>
      </c>
      <c r="AN30" s="276">
        <f t="shared" ref="AN30:AN33" si="2">AN29+1</f>
        <v>1</v>
      </c>
    </row>
    <row r="31" spans="1:40" s="22" customFormat="1" ht="56" customHeight="1">
      <c r="A31" s="136">
        <v>2</v>
      </c>
      <c r="B31" s="131">
        <v>80726</v>
      </c>
      <c r="C31" s="131">
        <v>80726</v>
      </c>
      <c r="D31" s="132" t="s">
        <v>26</v>
      </c>
      <c r="E31" s="85"/>
      <c r="F31" s="85"/>
      <c r="G31" s="106"/>
      <c r="H31" s="405">
        <v>2</v>
      </c>
      <c r="I31" s="380">
        <v>1</v>
      </c>
      <c r="J31" s="389">
        <v>2</v>
      </c>
      <c r="K31" s="174">
        <v>5</v>
      </c>
      <c r="L31" s="157">
        <v>2</v>
      </c>
      <c r="M31" s="158">
        <v>2</v>
      </c>
      <c r="N31" s="159">
        <v>1</v>
      </c>
      <c r="O31" s="159">
        <v>1</v>
      </c>
      <c r="P31" s="230" t="s">
        <v>137</v>
      </c>
      <c r="Q31" s="164">
        <v>7</v>
      </c>
      <c r="R31" s="157">
        <v>1</v>
      </c>
      <c r="S31" s="431" t="s">
        <v>137</v>
      </c>
      <c r="T31" s="380">
        <v>2</v>
      </c>
      <c r="U31" s="432">
        <v>2</v>
      </c>
      <c r="V31" s="433">
        <v>1</v>
      </c>
      <c r="W31" s="176">
        <v>8</v>
      </c>
      <c r="X31" s="179">
        <v>2</v>
      </c>
      <c r="Y31" s="184">
        <v>3</v>
      </c>
      <c r="Z31" s="159">
        <v>2</v>
      </c>
      <c r="AA31" s="167" t="s">
        <v>209</v>
      </c>
      <c r="AB31" s="176">
        <v>9</v>
      </c>
      <c r="AC31" s="231">
        <v>3</v>
      </c>
      <c r="AD31" s="420">
        <v>1</v>
      </c>
      <c r="AE31" s="380">
        <v>1</v>
      </c>
      <c r="AF31" s="389">
        <v>2</v>
      </c>
      <c r="AG31" s="162">
        <v>4</v>
      </c>
      <c r="AH31" s="157">
        <v>1</v>
      </c>
      <c r="AK31" s="277">
        <f>K31+AB31+AG31+Q31+W31</f>
        <v>33</v>
      </c>
      <c r="AL31" s="278">
        <v>10</v>
      </c>
      <c r="AM31" s="279">
        <f>AK31-AL31</f>
        <v>23</v>
      </c>
      <c r="AN31" s="280">
        <f t="shared" si="2"/>
        <v>2</v>
      </c>
    </row>
    <row r="32" spans="1:40" s="22" customFormat="1" ht="56" customHeight="1">
      <c r="A32" s="136">
        <v>3</v>
      </c>
      <c r="B32" s="131">
        <v>3934</v>
      </c>
      <c r="C32" s="131">
        <v>3934</v>
      </c>
      <c r="D32" s="132" t="s">
        <v>72</v>
      </c>
      <c r="E32" s="84"/>
      <c r="F32" s="84"/>
      <c r="G32" s="7"/>
      <c r="H32" s="406">
        <v>3</v>
      </c>
      <c r="I32" s="407" t="s">
        <v>135</v>
      </c>
      <c r="J32" s="408" t="s">
        <v>136</v>
      </c>
      <c r="K32" s="162">
        <v>11</v>
      </c>
      <c r="L32" s="157">
        <v>3</v>
      </c>
      <c r="M32" s="184">
        <v>4</v>
      </c>
      <c r="N32" s="159">
        <v>3</v>
      </c>
      <c r="O32" s="185" t="s">
        <v>257</v>
      </c>
      <c r="P32" s="232" t="s">
        <v>258</v>
      </c>
      <c r="Q32" s="162">
        <v>17</v>
      </c>
      <c r="R32" s="157">
        <v>4</v>
      </c>
      <c r="S32" s="406">
        <v>2</v>
      </c>
      <c r="T32" s="432">
        <v>3</v>
      </c>
      <c r="U32" s="432">
        <v>3</v>
      </c>
      <c r="V32" s="433">
        <v>3</v>
      </c>
      <c r="W32" s="177">
        <v>11</v>
      </c>
      <c r="X32" s="179">
        <v>3</v>
      </c>
      <c r="Y32" s="184">
        <v>4</v>
      </c>
      <c r="Z32" s="233">
        <v>4</v>
      </c>
      <c r="AA32" s="234">
        <v>3</v>
      </c>
      <c r="AB32" s="174">
        <v>11</v>
      </c>
      <c r="AC32" s="157">
        <v>4</v>
      </c>
      <c r="AD32" s="421" t="s">
        <v>255</v>
      </c>
      <c r="AE32" s="388" t="s">
        <v>255</v>
      </c>
      <c r="AF32" s="422" t="s">
        <v>255</v>
      </c>
      <c r="AG32" s="164">
        <v>18</v>
      </c>
      <c r="AH32" s="157" t="s">
        <v>23</v>
      </c>
      <c r="AK32" s="277">
        <v>50</v>
      </c>
      <c r="AL32" s="278">
        <v>18</v>
      </c>
      <c r="AM32" s="279">
        <v>32</v>
      </c>
      <c r="AN32" s="280">
        <f t="shared" si="2"/>
        <v>3</v>
      </c>
    </row>
    <row r="33" spans="1:40" s="22" customFormat="1" ht="56" customHeight="1">
      <c r="A33" s="137">
        <v>4</v>
      </c>
      <c r="B33" s="138">
        <v>9</v>
      </c>
      <c r="C33" s="138" t="s">
        <v>23</v>
      </c>
      <c r="D33" s="139" t="s">
        <v>54</v>
      </c>
      <c r="E33" s="104"/>
      <c r="F33" s="104"/>
      <c r="G33" s="107"/>
      <c r="H33" s="409" t="s">
        <v>255</v>
      </c>
      <c r="I33" s="410" t="s">
        <v>255</v>
      </c>
      <c r="J33" s="411" t="s">
        <v>255</v>
      </c>
      <c r="K33" s="235">
        <v>18</v>
      </c>
      <c r="L33" s="236">
        <v>4</v>
      </c>
      <c r="M33" s="237">
        <v>3</v>
      </c>
      <c r="N33" s="238">
        <v>2</v>
      </c>
      <c r="O33" s="238">
        <v>3</v>
      </c>
      <c r="P33" s="239">
        <v>2</v>
      </c>
      <c r="Q33" s="240">
        <v>10</v>
      </c>
      <c r="R33" s="236">
        <v>3</v>
      </c>
      <c r="S33" s="434" t="s">
        <v>256</v>
      </c>
      <c r="T33" s="435" t="s">
        <v>256</v>
      </c>
      <c r="U33" s="435" t="s">
        <v>256</v>
      </c>
      <c r="V33" s="436" t="s">
        <v>256</v>
      </c>
      <c r="W33" s="241">
        <v>24</v>
      </c>
      <c r="X33" s="242">
        <v>4</v>
      </c>
      <c r="Y33" s="243">
        <v>1</v>
      </c>
      <c r="Z33" s="238">
        <v>3</v>
      </c>
      <c r="AA33" s="244">
        <v>2</v>
      </c>
      <c r="AB33" s="240">
        <v>6</v>
      </c>
      <c r="AC33" s="236">
        <v>2</v>
      </c>
      <c r="AD33" s="423">
        <v>2</v>
      </c>
      <c r="AE33" s="424">
        <v>3</v>
      </c>
      <c r="AF33" s="425">
        <v>3</v>
      </c>
      <c r="AG33" s="245">
        <v>8</v>
      </c>
      <c r="AH33" s="236">
        <v>3</v>
      </c>
      <c r="AK33" s="281">
        <v>66</v>
      </c>
      <c r="AL33" s="282">
        <v>18</v>
      </c>
      <c r="AM33" s="283">
        <v>48</v>
      </c>
      <c r="AN33" s="284">
        <f t="shared" si="2"/>
        <v>4</v>
      </c>
    </row>
    <row r="34" spans="1:40" s="22" customFormat="1" ht="56" customHeight="1" thickBot="1">
      <c r="A34" s="140">
        <v>5</v>
      </c>
      <c r="B34" s="141">
        <v>8</v>
      </c>
      <c r="C34" s="141" t="s">
        <v>229</v>
      </c>
      <c r="D34" s="141" t="s">
        <v>89</v>
      </c>
      <c r="E34" s="25"/>
      <c r="F34" s="25"/>
      <c r="G34" s="108"/>
      <c r="H34" s="412" t="s">
        <v>255</v>
      </c>
      <c r="I34" s="413" t="s">
        <v>255</v>
      </c>
      <c r="J34" s="414" t="s">
        <v>255</v>
      </c>
      <c r="K34" s="251">
        <v>18</v>
      </c>
      <c r="L34" s="205"/>
      <c r="M34" s="252" t="s">
        <v>256</v>
      </c>
      <c r="N34" s="253" t="s">
        <v>256</v>
      </c>
      <c r="O34" s="253" t="s">
        <v>256</v>
      </c>
      <c r="P34" s="254" t="s">
        <v>256</v>
      </c>
      <c r="Q34" s="255">
        <v>24</v>
      </c>
      <c r="R34" s="205" t="s">
        <v>23</v>
      </c>
      <c r="S34" s="437" t="s">
        <v>256</v>
      </c>
      <c r="T34" s="438" t="s">
        <v>256</v>
      </c>
      <c r="U34" s="438" t="s">
        <v>256</v>
      </c>
      <c r="V34" s="439" t="s">
        <v>256</v>
      </c>
      <c r="W34" s="255">
        <v>24</v>
      </c>
      <c r="X34" s="205" t="s">
        <v>23</v>
      </c>
      <c r="Y34" s="252" t="s">
        <v>256</v>
      </c>
      <c r="Z34" s="253" t="s">
        <v>256</v>
      </c>
      <c r="AA34" s="253" t="s">
        <v>256</v>
      </c>
      <c r="AB34" s="255">
        <v>18</v>
      </c>
      <c r="AC34" s="205" t="s">
        <v>23</v>
      </c>
      <c r="AD34" s="426">
        <v>3</v>
      </c>
      <c r="AE34" s="427">
        <v>2</v>
      </c>
      <c r="AF34" s="428">
        <v>1</v>
      </c>
      <c r="AG34" s="255">
        <v>6</v>
      </c>
      <c r="AH34" s="205">
        <v>2</v>
      </c>
      <c r="AJ34" s="23"/>
      <c r="AK34" s="285">
        <v>90</v>
      </c>
      <c r="AL34" s="286">
        <v>18</v>
      </c>
      <c r="AM34" s="287">
        <v>72</v>
      </c>
      <c r="AN34" s="288">
        <v>5</v>
      </c>
    </row>
    <row r="35" spans="1:40" s="22" customFormat="1" ht="48" customHeight="1" thickBot="1">
      <c r="AJ35" s="23"/>
      <c r="AK35" s="53"/>
      <c r="AL35" s="59"/>
      <c r="AM35" s="59"/>
      <c r="AN35" s="49"/>
    </row>
    <row r="36" spans="1:40" s="22" customFormat="1" ht="56" customHeight="1" thickBot="1">
      <c r="A36" s="45"/>
      <c r="B36" s="46" t="s">
        <v>27</v>
      </c>
      <c r="C36" s="46"/>
      <c r="D36" s="47"/>
      <c r="E36" s="47"/>
      <c r="F36" s="64"/>
      <c r="G36" s="63" t="s">
        <v>16</v>
      </c>
      <c r="H36" s="23"/>
      <c r="I36" s="23"/>
      <c r="J36" s="23"/>
      <c r="K36" s="53"/>
      <c r="L36" s="23"/>
      <c r="M36" s="77"/>
      <c r="N36" s="53"/>
      <c r="O36" s="53"/>
      <c r="P36" s="23"/>
      <c r="Q36" s="78"/>
      <c r="R36" s="14"/>
      <c r="S36" s="23"/>
      <c r="T36" s="54">
        <v>6</v>
      </c>
      <c r="U36" s="55">
        <v>6</v>
      </c>
      <c r="V36" s="58">
        <v>6</v>
      </c>
      <c r="W36" s="48"/>
      <c r="X36" s="57"/>
      <c r="Y36" s="23"/>
      <c r="Z36" s="53"/>
      <c r="AA36" s="53"/>
      <c r="AB36" s="79"/>
      <c r="AC36" s="14"/>
      <c r="AD36" s="42">
        <v>7</v>
      </c>
      <c r="AE36" s="43">
        <v>7</v>
      </c>
      <c r="AF36" s="101">
        <v>7</v>
      </c>
      <c r="AG36" s="56"/>
      <c r="AH36" s="57"/>
      <c r="AJ36" s="23"/>
      <c r="AK36" s="53"/>
      <c r="AL36" s="59"/>
      <c r="AM36" s="59"/>
      <c r="AN36" s="49"/>
    </row>
    <row r="37" spans="1:40" s="23" customFormat="1" ht="56" customHeight="1">
      <c r="A37" s="82">
        <v>1</v>
      </c>
      <c r="B37" s="86">
        <v>153</v>
      </c>
      <c r="C37" s="86">
        <v>153</v>
      </c>
      <c r="D37" s="117" t="s">
        <v>230</v>
      </c>
      <c r="E37" s="118" t="s">
        <v>231</v>
      </c>
      <c r="F37" s="65"/>
      <c r="G37" s="66"/>
      <c r="H37" s="77"/>
      <c r="I37" s="53"/>
      <c r="J37" s="53"/>
      <c r="K37" s="79"/>
      <c r="M37" s="53"/>
      <c r="N37" s="53"/>
      <c r="O37" s="53"/>
      <c r="Q37" s="78"/>
      <c r="R37" s="14"/>
      <c r="T37" s="483">
        <v>1</v>
      </c>
      <c r="U37" s="484">
        <v>2</v>
      </c>
      <c r="V37" s="484">
        <v>2</v>
      </c>
      <c r="W37" s="485">
        <v>5</v>
      </c>
      <c r="X37" s="486">
        <v>1</v>
      </c>
      <c r="Z37" s="53"/>
      <c r="AA37" s="53"/>
      <c r="AB37" s="79"/>
      <c r="AC37" s="14"/>
      <c r="AD37" s="483">
        <v>4</v>
      </c>
      <c r="AE37" s="484">
        <v>5</v>
      </c>
      <c r="AF37" s="497">
        <v>2</v>
      </c>
      <c r="AG37" s="228">
        <v>11</v>
      </c>
      <c r="AH37" s="143">
        <v>3</v>
      </c>
      <c r="AJ37" s="24"/>
      <c r="AL37" s="14"/>
      <c r="AM37" s="14"/>
    </row>
    <row r="38" spans="1:40" s="8" customFormat="1" ht="56" customHeight="1">
      <c r="A38" s="83">
        <v>2</v>
      </c>
      <c r="B38" s="84">
        <v>135</v>
      </c>
      <c r="C38" s="84">
        <v>135</v>
      </c>
      <c r="D38" s="85" t="s">
        <v>174</v>
      </c>
      <c r="E38" s="119" t="s">
        <v>175</v>
      </c>
      <c r="F38" s="28"/>
      <c r="G38" s="60"/>
      <c r="H38" s="23"/>
      <c r="I38" s="23"/>
      <c r="J38" s="23"/>
      <c r="K38" s="23"/>
      <c r="L38" s="14"/>
      <c r="M38" s="23"/>
      <c r="N38" s="23"/>
      <c r="O38" s="23"/>
      <c r="P38" s="23"/>
      <c r="Q38" s="23"/>
      <c r="R38" s="14"/>
      <c r="S38" s="23"/>
      <c r="T38" s="487">
        <v>2</v>
      </c>
      <c r="U38" s="488">
        <v>1</v>
      </c>
      <c r="V38" s="488">
        <v>3</v>
      </c>
      <c r="W38" s="489">
        <v>6</v>
      </c>
      <c r="X38" s="490">
        <v>2</v>
      </c>
      <c r="Y38" s="23"/>
      <c r="Z38" s="23"/>
      <c r="AA38" s="23"/>
      <c r="AB38" s="14"/>
      <c r="AC38" s="23"/>
      <c r="AD38" s="487">
        <v>6</v>
      </c>
      <c r="AE38" s="488">
        <v>2</v>
      </c>
      <c r="AF38" s="498">
        <v>5</v>
      </c>
      <c r="AG38" s="177">
        <v>13</v>
      </c>
      <c r="AH38" s="157">
        <v>5</v>
      </c>
      <c r="AJ38" s="26"/>
    </row>
    <row r="39" spans="1:40" s="22" customFormat="1" ht="56" customHeight="1">
      <c r="A39" s="83">
        <v>3</v>
      </c>
      <c r="B39" s="84">
        <v>120</v>
      </c>
      <c r="C39" s="84">
        <v>120</v>
      </c>
      <c r="D39" s="85" t="s">
        <v>176</v>
      </c>
      <c r="E39" s="85" t="s">
        <v>232</v>
      </c>
      <c r="F39" s="20"/>
      <c r="G39" s="60"/>
      <c r="H39" s="14"/>
      <c r="I39" s="14"/>
      <c r="J39" s="14"/>
      <c r="K39" s="14"/>
      <c r="L39" s="14"/>
      <c r="M39" s="8"/>
      <c r="N39" s="8"/>
      <c r="O39" s="8"/>
      <c r="P39" s="8"/>
      <c r="Q39" s="8"/>
      <c r="R39" s="8"/>
      <c r="S39" s="8"/>
      <c r="T39" s="487">
        <v>3</v>
      </c>
      <c r="U39" s="488">
        <v>3</v>
      </c>
      <c r="V39" s="488">
        <v>1</v>
      </c>
      <c r="W39" s="489">
        <v>7</v>
      </c>
      <c r="X39" s="490">
        <v>3</v>
      </c>
      <c r="Y39" s="8"/>
      <c r="Z39" s="8"/>
      <c r="AA39" s="8"/>
      <c r="AB39" s="8"/>
      <c r="AC39" s="8"/>
      <c r="AD39" s="487">
        <v>1</v>
      </c>
      <c r="AE39" s="488">
        <v>1</v>
      </c>
      <c r="AF39" s="498">
        <v>4</v>
      </c>
      <c r="AG39" s="177">
        <v>6</v>
      </c>
      <c r="AH39" s="157">
        <v>1</v>
      </c>
      <c r="AJ39" s="27"/>
      <c r="AL39" s="8"/>
      <c r="AM39" s="8"/>
    </row>
    <row r="40" spans="1:40" s="22" customFormat="1" ht="56" customHeight="1">
      <c r="A40" s="83">
        <v>4</v>
      </c>
      <c r="B40" s="84">
        <v>96</v>
      </c>
      <c r="C40" s="84">
        <v>96</v>
      </c>
      <c r="D40" s="85" t="s">
        <v>172</v>
      </c>
      <c r="E40" s="119" t="s">
        <v>173</v>
      </c>
      <c r="F40" s="28"/>
      <c r="G40" s="60"/>
      <c r="H40" s="23"/>
      <c r="I40" s="23"/>
      <c r="J40" s="23"/>
      <c r="K40" s="23"/>
      <c r="L40" s="14"/>
      <c r="T40" s="487">
        <v>4</v>
      </c>
      <c r="U40" s="488">
        <v>4</v>
      </c>
      <c r="V40" s="488">
        <v>5</v>
      </c>
      <c r="W40" s="489">
        <v>13</v>
      </c>
      <c r="X40" s="490">
        <v>4</v>
      </c>
      <c r="AD40" s="487" t="s">
        <v>23</v>
      </c>
      <c r="AE40" s="488" t="s">
        <v>23</v>
      </c>
      <c r="AF40" s="498" t="s">
        <v>23</v>
      </c>
      <c r="AG40" s="177" t="s">
        <v>23</v>
      </c>
      <c r="AH40" s="505" t="s">
        <v>23</v>
      </c>
      <c r="AJ40" s="27"/>
      <c r="AL40" s="8"/>
      <c r="AM40" s="8"/>
    </row>
    <row r="41" spans="1:40" s="22" customFormat="1" ht="56" customHeight="1">
      <c r="A41" s="83">
        <v>5</v>
      </c>
      <c r="B41" s="84">
        <v>137</v>
      </c>
      <c r="C41" s="84">
        <v>137</v>
      </c>
      <c r="D41" s="85" t="s">
        <v>170</v>
      </c>
      <c r="E41" s="119" t="s">
        <v>171</v>
      </c>
      <c r="F41" s="28"/>
      <c r="G41" s="60"/>
      <c r="H41" s="23"/>
      <c r="I41" s="23"/>
      <c r="J41" s="23"/>
      <c r="K41" s="23"/>
      <c r="L41" s="14"/>
      <c r="T41" s="487">
        <v>5</v>
      </c>
      <c r="U41" s="491">
        <v>5</v>
      </c>
      <c r="V41" s="488">
        <v>4</v>
      </c>
      <c r="W41" s="492">
        <v>14</v>
      </c>
      <c r="X41" s="490">
        <v>5</v>
      </c>
      <c r="AD41" s="487">
        <v>5</v>
      </c>
      <c r="AE41" s="491">
        <v>4</v>
      </c>
      <c r="AF41" s="498">
        <v>3</v>
      </c>
      <c r="AG41" s="506">
        <v>12</v>
      </c>
      <c r="AH41" s="157">
        <v>4</v>
      </c>
      <c r="AJ41" s="27"/>
      <c r="AL41" s="8"/>
      <c r="AM41" s="8"/>
    </row>
    <row r="42" spans="1:40" s="22" customFormat="1" ht="56" customHeight="1">
      <c r="A42" s="120">
        <v>6</v>
      </c>
      <c r="B42" s="84">
        <v>13</v>
      </c>
      <c r="C42" s="84">
        <v>13</v>
      </c>
      <c r="D42" s="85" t="s">
        <v>178</v>
      </c>
      <c r="E42" s="85" t="s">
        <v>179</v>
      </c>
      <c r="F42" s="19"/>
      <c r="G42" s="110"/>
      <c r="H42" s="23"/>
      <c r="I42" s="23"/>
      <c r="J42" s="23"/>
      <c r="K42" s="23"/>
      <c r="L42" s="14"/>
      <c r="T42" s="487">
        <v>6</v>
      </c>
      <c r="U42" s="488">
        <v>6</v>
      </c>
      <c r="V42" s="488">
        <v>6</v>
      </c>
      <c r="W42" s="492">
        <v>18</v>
      </c>
      <c r="X42" s="490">
        <v>6</v>
      </c>
      <c r="AD42" s="487">
        <v>3</v>
      </c>
      <c r="AE42" s="488">
        <v>6</v>
      </c>
      <c r="AF42" s="498">
        <v>6</v>
      </c>
      <c r="AG42" s="177">
        <v>15</v>
      </c>
      <c r="AH42" s="157">
        <v>6</v>
      </c>
      <c r="AJ42" s="27"/>
      <c r="AL42" s="8"/>
      <c r="AM42" s="8"/>
    </row>
    <row r="43" spans="1:40" s="22" customFormat="1" ht="56" customHeight="1" thickBot="1">
      <c r="A43" s="121">
        <v>7</v>
      </c>
      <c r="B43" s="103">
        <v>152</v>
      </c>
      <c r="C43" s="103">
        <v>152</v>
      </c>
      <c r="D43" s="104" t="s">
        <v>177</v>
      </c>
      <c r="E43" s="104" t="s">
        <v>233</v>
      </c>
      <c r="F43" s="115"/>
      <c r="G43" s="116"/>
      <c r="H43" s="23"/>
      <c r="I43" s="23"/>
      <c r="J43" s="23"/>
      <c r="K43" s="23"/>
      <c r="L43" s="14"/>
      <c r="T43" s="493" t="s">
        <v>23</v>
      </c>
      <c r="U43" s="494" t="s">
        <v>23</v>
      </c>
      <c r="V43" s="494" t="s">
        <v>23</v>
      </c>
      <c r="W43" s="495" t="s">
        <v>23</v>
      </c>
      <c r="X43" s="496" t="s">
        <v>23</v>
      </c>
      <c r="AD43" s="499">
        <v>2</v>
      </c>
      <c r="AE43" s="500">
        <v>3</v>
      </c>
      <c r="AF43" s="501">
        <v>1</v>
      </c>
      <c r="AG43" s="241">
        <v>6</v>
      </c>
      <c r="AH43" s="236">
        <v>2</v>
      </c>
      <c r="AJ43" s="27"/>
      <c r="AL43" s="8"/>
      <c r="AM43" s="8"/>
    </row>
    <row r="44" spans="1:40" s="22" customFormat="1" ht="53" customHeight="1" thickBot="1">
      <c r="A44" s="109">
        <v>8</v>
      </c>
      <c r="B44" s="88">
        <v>125</v>
      </c>
      <c r="C44" s="88">
        <v>125</v>
      </c>
      <c r="D44" s="122" t="s">
        <v>251</v>
      </c>
      <c r="E44" s="88"/>
      <c r="F44" s="25"/>
      <c r="G44" s="67"/>
      <c r="AD44" s="502" t="s">
        <v>252</v>
      </c>
      <c r="AE44" s="503" t="s">
        <v>253</v>
      </c>
      <c r="AF44" s="504" t="s">
        <v>253</v>
      </c>
      <c r="AG44" s="255">
        <v>24</v>
      </c>
      <c r="AH44" s="507">
        <v>7</v>
      </c>
      <c r="AJ44" s="27"/>
      <c r="AL44" s="8"/>
      <c r="AM44" s="8"/>
    </row>
    <row r="45" spans="1:40" s="22" customFormat="1" ht="28" customHeight="1" thickBot="1">
      <c r="Y45" s="20"/>
      <c r="Z45" s="20"/>
      <c r="AA45" s="23"/>
      <c r="AB45" s="23"/>
      <c r="AC45" s="23"/>
      <c r="AH45" s="20"/>
      <c r="AJ45" s="27"/>
      <c r="AL45" s="8"/>
      <c r="AM45" s="8"/>
    </row>
    <row r="46" spans="1:40" s="22" customFormat="1" ht="35" customHeight="1">
      <c r="A46" s="92" t="s">
        <v>28</v>
      </c>
      <c r="B46" s="93"/>
      <c r="C46" s="93"/>
      <c r="D46" s="93"/>
      <c r="E46" s="93"/>
      <c r="F46" s="93"/>
      <c r="G46" s="93"/>
      <c r="H46" s="93"/>
      <c r="I46" s="93"/>
      <c r="J46" s="94"/>
      <c r="K46" s="23"/>
      <c r="L46" s="92" t="s">
        <v>29</v>
      </c>
      <c r="M46" s="93"/>
      <c r="N46" s="93"/>
      <c r="O46" s="93"/>
      <c r="P46" s="93"/>
      <c r="Q46" s="93"/>
      <c r="R46" s="93"/>
      <c r="S46" s="93"/>
      <c r="T46" s="93"/>
      <c r="U46" s="93"/>
      <c r="V46" s="94"/>
      <c r="AG46" s="8"/>
      <c r="AH46" s="20"/>
      <c r="AJ46" s="27"/>
      <c r="AL46" s="8"/>
      <c r="AM46" s="8"/>
    </row>
    <row r="47" spans="1:40" s="22" customFormat="1" ht="46" customHeight="1">
      <c r="A47" s="69" t="s">
        <v>30</v>
      </c>
      <c r="B47" s="339" t="s">
        <v>31</v>
      </c>
      <c r="C47" s="340"/>
      <c r="D47" s="340"/>
      <c r="E47" s="340"/>
      <c r="F47" s="340"/>
      <c r="G47" s="340"/>
      <c r="H47" s="340"/>
      <c r="I47" s="340"/>
      <c r="J47" s="341"/>
      <c r="K47" s="23"/>
      <c r="L47" s="361" t="s">
        <v>32</v>
      </c>
      <c r="M47" s="362"/>
      <c r="N47" s="355" t="s">
        <v>33</v>
      </c>
      <c r="O47" s="356"/>
      <c r="P47" s="357"/>
      <c r="Q47" s="89" t="s">
        <v>34</v>
      </c>
      <c r="R47" s="90"/>
      <c r="S47" s="90"/>
      <c r="T47" s="90"/>
      <c r="U47" s="90"/>
      <c r="V47" s="91"/>
      <c r="AG47" s="8"/>
      <c r="AH47" s="20"/>
      <c r="AJ47" s="27"/>
      <c r="AL47" s="8"/>
      <c r="AM47" s="8"/>
    </row>
    <row r="48" spans="1:40" s="22" customFormat="1" ht="35" customHeight="1">
      <c r="A48" s="69" t="s">
        <v>35</v>
      </c>
      <c r="B48" s="339" t="s">
        <v>70</v>
      </c>
      <c r="C48" s="340"/>
      <c r="D48" s="340"/>
      <c r="E48" s="340"/>
      <c r="F48" s="340"/>
      <c r="G48" s="340"/>
      <c r="H48" s="340"/>
      <c r="I48" s="340"/>
      <c r="J48" s="341"/>
      <c r="L48" s="361" t="s">
        <v>36</v>
      </c>
      <c r="M48" s="362"/>
      <c r="N48" s="355" t="s">
        <v>37</v>
      </c>
      <c r="O48" s="356"/>
      <c r="P48" s="357"/>
      <c r="Q48" s="89" t="s">
        <v>34</v>
      </c>
      <c r="R48" s="90"/>
      <c r="S48" s="90"/>
      <c r="T48" s="90"/>
      <c r="U48" s="90"/>
      <c r="V48" s="91"/>
      <c r="AG48" s="8"/>
      <c r="AH48" s="20"/>
      <c r="AJ48" s="27"/>
      <c r="AL48" s="8"/>
      <c r="AM48" s="8"/>
    </row>
    <row r="49" spans="1:39" s="22" customFormat="1" ht="35" customHeight="1">
      <c r="A49" s="70" t="s">
        <v>38</v>
      </c>
      <c r="B49" s="339" t="s">
        <v>39</v>
      </c>
      <c r="C49" s="340"/>
      <c r="D49" s="340"/>
      <c r="E49" s="340"/>
      <c r="F49" s="340"/>
      <c r="G49" s="340"/>
      <c r="H49" s="340"/>
      <c r="I49" s="340"/>
      <c r="J49" s="341"/>
      <c r="K49" s="75"/>
      <c r="L49" s="361" t="s">
        <v>40</v>
      </c>
      <c r="M49" s="362"/>
      <c r="N49" s="355" t="s">
        <v>41</v>
      </c>
      <c r="O49" s="356"/>
      <c r="P49" s="357"/>
      <c r="Q49" s="89" t="s">
        <v>34</v>
      </c>
      <c r="R49" s="90"/>
      <c r="S49" s="90"/>
      <c r="T49" s="90"/>
      <c r="U49" s="90"/>
      <c r="V49" s="91"/>
      <c r="AG49" s="8"/>
      <c r="AH49" s="20"/>
      <c r="AJ49" s="27"/>
      <c r="AL49" s="8"/>
      <c r="AM49" s="8"/>
    </row>
    <row r="50" spans="1:39" s="22" customFormat="1" ht="43" customHeight="1">
      <c r="A50" s="71" t="s">
        <v>42</v>
      </c>
      <c r="B50" s="339" t="s">
        <v>43</v>
      </c>
      <c r="C50" s="340"/>
      <c r="D50" s="340"/>
      <c r="E50" s="340"/>
      <c r="F50" s="340"/>
      <c r="G50" s="340"/>
      <c r="H50" s="340"/>
      <c r="I50" s="340"/>
      <c r="J50" s="341"/>
      <c r="K50" s="53"/>
      <c r="L50" s="361" t="s">
        <v>44</v>
      </c>
      <c r="M50" s="362"/>
      <c r="N50" s="352" t="s">
        <v>45</v>
      </c>
      <c r="O50" s="353"/>
      <c r="P50" s="354"/>
      <c r="Q50" s="89" t="s">
        <v>34</v>
      </c>
      <c r="R50" s="90"/>
      <c r="S50" s="90"/>
      <c r="T50" s="90"/>
      <c r="U50" s="90"/>
      <c r="V50" s="91"/>
      <c r="AG50" s="8"/>
      <c r="AH50" s="20"/>
      <c r="AJ50" s="27"/>
      <c r="AL50" s="8"/>
      <c r="AM50" s="8"/>
    </row>
    <row r="51" spans="1:39" s="22" customFormat="1" ht="35" customHeight="1">
      <c r="A51" s="72"/>
      <c r="B51" s="339" t="s">
        <v>46</v>
      </c>
      <c r="C51" s="340"/>
      <c r="D51" s="340"/>
      <c r="E51" s="340"/>
      <c r="F51" s="340"/>
      <c r="G51" s="340"/>
      <c r="H51" s="340"/>
      <c r="I51" s="340"/>
      <c r="J51" s="341"/>
      <c r="K51" s="76"/>
      <c r="L51" s="361" t="s">
        <v>47</v>
      </c>
      <c r="M51" s="362"/>
      <c r="N51" s="89" t="s">
        <v>48</v>
      </c>
      <c r="O51" s="90"/>
      <c r="P51" s="98"/>
      <c r="Q51" s="89" t="s">
        <v>71</v>
      </c>
      <c r="R51" s="90"/>
      <c r="S51" s="90"/>
      <c r="T51" s="90"/>
      <c r="U51" s="90"/>
      <c r="V51" s="91"/>
      <c r="AG51" s="8"/>
      <c r="AH51" s="20"/>
      <c r="AJ51" s="27"/>
      <c r="AL51" s="8"/>
      <c r="AM51" s="8"/>
    </row>
    <row r="52" spans="1:39" s="22" customFormat="1" ht="35" customHeight="1" thickBot="1">
      <c r="A52" s="73"/>
      <c r="B52" s="339" t="s">
        <v>49</v>
      </c>
      <c r="C52" s="340"/>
      <c r="D52" s="340"/>
      <c r="E52" s="340"/>
      <c r="F52" s="340"/>
      <c r="G52" s="340"/>
      <c r="H52" s="340"/>
      <c r="I52" s="340"/>
      <c r="J52" s="341"/>
      <c r="K52" s="76"/>
      <c r="L52" s="363" t="s">
        <v>50</v>
      </c>
      <c r="M52" s="364"/>
      <c r="N52" s="358" t="s">
        <v>51</v>
      </c>
      <c r="O52" s="359"/>
      <c r="P52" s="360"/>
      <c r="Q52" s="95" t="s">
        <v>52</v>
      </c>
      <c r="R52" s="96"/>
      <c r="S52" s="96"/>
      <c r="T52" s="96"/>
      <c r="U52" s="96"/>
      <c r="V52" s="97"/>
    </row>
    <row r="53" spans="1:39" ht="35" customHeight="1" thickBot="1">
      <c r="A53" s="74" t="s">
        <v>53</v>
      </c>
      <c r="B53" s="349" t="s">
        <v>196</v>
      </c>
      <c r="C53" s="350"/>
      <c r="D53" s="350"/>
      <c r="E53" s="350"/>
      <c r="F53" s="350"/>
      <c r="G53" s="350"/>
      <c r="H53" s="350"/>
      <c r="I53" s="350"/>
      <c r="J53" s="351"/>
      <c r="K53" s="76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</row>
  </sheetData>
  <sortState ref="A15:AM27">
    <sortCondition ref="AJ15:AJ27"/>
  </sortState>
  <mergeCells count="57">
    <mergeCell ref="B51:J51"/>
    <mergeCell ref="B52:J52"/>
    <mergeCell ref="B53:J53"/>
    <mergeCell ref="N50:P50"/>
    <mergeCell ref="N47:P47"/>
    <mergeCell ref="N48:P48"/>
    <mergeCell ref="N49:P49"/>
    <mergeCell ref="N52:P52"/>
    <mergeCell ref="L47:M47"/>
    <mergeCell ref="L48:M48"/>
    <mergeCell ref="L49:M49"/>
    <mergeCell ref="L50:M50"/>
    <mergeCell ref="L51:M51"/>
    <mergeCell ref="L52:M52"/>
    <mergeCell ref="B47:J47"/>
    <mergeCell ref="B48:J48"/>
    <mergeCell ref="B49:J49"/>
    <mergeCell ref="B50:J50"/>
    <mergeCell ref="W10:W12"/>
    <mergeCell ref="H8:L8"/>
    <mergeCell ref="Q10:Q12"/>
    <mergeCell ref="R10:R12"/>
    <mergeCell ref="M9:R9"/>
    <mergeCell ref="H9:L9"/>
    <mergeCell ref="M8:R8"/>
    <mergeCell ref="K10:K12"/>
    <mergeCell ref="L10:L12"/>
    <mergeCell ref="S8:X8"/>
    <mergeCell ref="S9:X9"/>
    <mergeCell ref="X10:X12"/>
    <mergeCell ref="H2:AH2"/>
    <mergeCell ref="M6:R7"/>
    <mergeCell ref="H6:L7"/>
    <mergeCell ref="M5:R5"/>
    <mergeCell ref="H5:L5"/>
    <mergeCell ref="E3:AG3"/>
    <mergeCell ref="Y5:AC5"/>
    <mergeCell ref="Y6:AC7"/>
    <mergeCell ref="S5:X5"/>
    <mergeCell ref="S6:X7"/>
    <mergeCell ref="AD6:AH7"/>
    <mergeCell ref="AD5:AH5"/>
    <mergeCell ref="AN10:AN12"/>
    <mergeCell ref="AK14:AN14"/>
    <mergeCell ref="AK5:AN9"/>
    <mergeCell ref="AK29:AN29"/>
    <mergeCell ref="AK10:AK12"/>
    <mergeCell ref="AL10:AL12"/>
    <mergeCell ref="AB10:AB12"/>
    <mergeCell ref="AC10:AC12"/>
    <mergeCell ref="AH10:AH12"/>
    <mergeCell ref="AM10:AM12"/>
    <mergeCell ref="Y8:AC8"/>
    <mergeCell ref="Y9:AC9"/>
    <mergeCell ref="AG10:AG12"/>
    <mergeCell ref="AD8:AH8"/>
    <mergeCell ref="AD9:AH9"/>
  </mergeCells>
  <phoneticPr fontId="20" type="noConversion"/>
  <printOptions horizontalCentered="1"/>
  <pageMargins left="0" right="0" top="0" bottom="0" header="0.3" footer="0.3"/>
  <pageSetup paperSize="9" scale="27" orientation="landscape" horizontalDpi="4294967292" verticalDpi="4294967292" copies="3"/>
  <headerFooter>
    <oddFooter>&amp;L&amp;"Calibri,Regular"&amp;K000000&amp;F&amp;R&amp;"Calibri,Regular"&amp;K000000Page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27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21"/>
  <sheetViews>
    <sheetView workbookViewId="0">
      <pane xSplit="4" ySplit="5" topLeftCell="E11" activePane="bottomRight" state="frozen"/>
      <selection activeCell="Q19" sqref="Q19"/>
      <selection pane="topRight" activeCell="Q19" sqref="Q19"/>
      <selection pane="bottomLeft" activeCell="Q19" sqref="Q19"/>
      <selection pane="bottomRight" activeCell="T15" sqref="T15"/>
    </sheetView>
  </sheetViews>
  <sheetFormatPr baseColWidth="10" defaultRowHeight="15" x14ac:dyDescent="0"/>
  <cols>
    <col min="1" max="1" width="10.1640625" style="32" customWidth="1"/>
    <col min="2" max="2" width="19.83203125" style="33" customWidth="1"/>
    <col min="3" max="3" width="13.33203125" style="33" customWidth="1"/>
    <col min="4" max="4" width="9.83203125" style="33" customWidth="1"/>
    <col min="5" max="5" width="15.1640625" style="33" customWidth="1"/>
    <col min="6" max="6" width="17.83203125" style="33" customWidth="1"/>
    <col min="7" max="7" width="17" style="33" customWidth="1"/>
    <col min="8" max="8" width="19" style="33" customWidth="1"/>
    <col min="9" max="10" width="17.6640625" style="33" customWidth="1"/>
    <col min="11" max="11" width="19.6640625" style="33" customWidth="1"/>
    <col min="12" max="12" width="17" style="33" customWidth="1"/>
    <col min="13" max="13" width="16.33203125" style="33" customWidth="1"/>
    <col min="14" max="14" width="14.33203125" style="33" customWidth="1"/>
    <col min="15" max="15" width="14" style="33" customWidth="1"/>
    <col min="16" max="16" width="16.83203125" style="33" customWidth="1"/>
    <col min="17" max="17" width="12.5" style="33" customWidth="1"/>
    <col min="18" max="16384" width="10.83203125" style="33"/>
  </cols>
  <sheetData>
    <row r="1" spans="1:18">
      <c r="A1" s="365" t="s">
        <v>77</v>
      </c>
      <c r="B1" s="365"/>
      <c r="C1" s="365"/>
      <c r="D1" s="365"/>
    </row>
    <row r="2" spans="1:18">
      <c r="A2" s="365" t="s">
        <v>94</v>
      </c>
      <c r="B2" s="365"/>
      <c r="C2" s="365"/>
      <c r="D2" s="365"/>
    </row>
    <row r="3" spans="1:18">
      <c r="A3" s="366" t="s">
        <v>78</v>
      </c>
      <c r="B3" s="366"/>
      <c r="C3" s="366"/>
      <c r="D3" s="366"/>
    </row>
    <row r="4" spans="1:18">
      <c r="E4" s="34" t="s">
        <v>55</v>
      </c>
      <c r="F4" s="34" t="s">
        <v>56</v>
      </c>
      <c r="G4" s="34" t="s">
        <v>57</v>
      </c>
      <c r="H4" s="34" t="s">
        <v>58</v>
      </c>
      <c r="I4" s="34" t="s">
        <v>59</v>
      </c>
      <c r="J4" s="34" t="s">
        <v>68</v>
      </c>
      <c r="K4" s="33">
        <v>7</v>
      </c>
      <c r="L4" s="33">
        <v>8</v>
      </c>
      <c r="M4" s="33">
        <v>9</v>
      </c>
      <c r="N4" s="33">
        <v>10</v>
      </c>
      <c r="O4" s="33">
        <v>11</v>
      </c>
      <c r="P4" s="33">
        <v>12</v>
      </c>
      <c r="Q4" s="33">
        <v>13</v>
      </c>
    </row>
    <row r="5" spans="1:18" ht="30">
      <c r="A5" s="32" t="s">
        <v>60</v>
      </c>
      <c r="B5" s="33" t="s">
        <v>61</v>
      </c>
      <c r="C5" s="33" t="s">
        <v>9</v>
      </c>
      <c r="D5" s="33" t="s">
        <v>62</v>
      </c>
      <c r="E5" s="34" t="s">
        <v>69</v>
      </c>
      <c r="F5" s="34">
        <v>5204</v>
      </c>
      <c r="G5" s="34">
        <v>5643</v>
      </c>
      <c r="H5" s="34">
        <v>1065</v>
      </c>
      <c r="I5" s="34">
        <v>5032</v>
      </c>
      <c r="J5" s="34">
        <v>4873</v>
      </c>
      <c r="K5" s="33">
        <v>5650</v>
      </c>
      <c r="L5" s="33">
        <v>5695</v>
      </c>
      <c r="M5" s="33">
        <v>3062</v>
      </c>
      <c r="N5" s="33">
        <v>708</v>
      </c>
      <c r="O5" s="33">
        <v>3738</v>
      </c>
      <c r="P5" s="33">
        <v>5255</v>
      </c>
      <c r="Q5" s="33" t="s">
        <v>76</v>
      </c>
    </row>
    <row r="6" spans="1:18" s="37" customFormat="1" ht="45">
      <c r="A6" s="38">
        <v>43610</v>
      </c>
      <c r="B6" s="37" t="s">
        <v>64</v>
      </c>
      <c r="C6" s="37">
        <v>7</v>
      </c>
      <c r="D6" s="37">
        <v>16</v>
      </c>
      <c r="E6" s="37" t="s">
        <v>95</v>
      </c>
      <c r="F6" s="37" t="s">
        <v>101</v>
      </c>
      <c r="G6" s="37" t="s">
        <v>102</v>
      </c>
      <c r="I6" s="37" t="s">
        <v>108</v>
      </c>
      <c r="J6" s="37" t="s">
        <v>105</v>
      </c>
      <c r="K6" s="37" t="s">
        <v>103</v>
      </c>
      <c r="P6" s="37" t="s">
        <v>104</v>
      </c>
    </row>
    <row r="7" spans="1:18" s="37" customFormat="1" ht="45">
      <c r="A7" s="38">
        <v>43617</v>
      </c>
      <c r="B7" s="37" t="s">
        <v>65</v>
      </c>
      <c r="C7" s="37">
        <v>7</v>
      </c>
      <c r="D7" s="37">
        <v>15</v>
      </c>
      <c r="E7" s="37" t="s">
        <v>95</v>
      </c>
      <c r="F7" s="50" t="s">
        <v>119</v>
      </c>
      <c r="G7" s="37" t="s">
        <v>96</v>
      </c>
      <c r="I7" s="37" t="s">
        <v>98</v>
      </c>
      <c r="J7" s="37" t="s">
        <v>97</v>
      </c>
      <c r="K7" s="37" t="s">
        <v>99</v>
      </c>
      <c r="L7" s="37" t="s">
        <v>100</v>
      </c>
    </row>
    <row r="8" spans="1:18" s="37" customFormat="1" ht="45">
      <c r="A8" s="38">
        <v>43624</v>
      </c>
      <c r="B8" s="37" t="s">
        <v>66</v>
      </c>
      <c r="C8" s="37">
        <v>3</v>
      </c>
      <c r="D8" s="37">
        <v>8</v>
      </c>
      <c r="E8" s="37" t="s">
        <v>95</v>
      </c>
      <c r="K8" s="37" t="s">
        <v>106</v>
      </c>
      <c r="L8" s="37" t="s">
        <v>107</v>
      </c>
    </row>
    <row r="9" spans="1:18" s="37" customFormat="1" ht="45">
      <c r="A9" s="38">
        <v>43631</v>
      </c>
      <c r="B9" s="37" t="s">
        <v>67</v>
      </c>
      <c r="C9" s="37">
        <v>5</v>
      </c>
      <c r="D9" s="37">
        <v>12</v>
      </c>
      <c r="E9" s="37" t="s">
        <v>95</v>
      </c>
      <c r="F9" s="50" t="s">
        <v>120</v>
      </c>
      <c r="G9" s="37" t="s">
        <v>109</v>
      </c>
      <c r="K9" s="37" t="s">
        <v>110</v>
      </c>
      <c r="Q9" s="37" t="s">
        <v>97</v>
      </c>
    </row>
    <row r="10" spans="1:18" s="36" customFormat="1" ht="45" customHeight="1">
      <c r="A10" s="35">
        <v>43638</v>
      </c>
      <c r="B10" s="36" t="s">
        <v>63</v>
      </c>
      <c r="C10" s="36">
        <v>10</v>
      </c>
      <c r="D10" s="36">
        <v>27</v>
      </c>
      <c r="E10" s="36" t="s">
        <v>95</v>
      </c>
      <c r="F10" s="51" t="s">
        <v>119</v>
      </c>
      <c r="G10" s="36" t="s">
        <v>114</v>
      </c>
      <c r="H10" s="36" t="s">
        <v>113</v>
      </c>
      <c r="J10" s="36" t="s">
        <v>112</v>
      </c>
      <c r="K10" s="36" t="s">
        <v>148</v>
      </c>
      <c r="L10" s="36" t="s">
        <v>111</v>
      </c>
      <c r="M10" s="36" t="s">
        <v>117</v>
      </c>
      <c r="N10" s="36" t="s">
        <v>115</v>
      </c>
      <c r="O10" s="36" t="s">
        <v>116</v>
      </c>
    </row>
    <row r="11" spans="1:18" s="36" customFormat="1" ht="45" customHeight="1">
      <c r="A11" s="35">
        <v>43645</v>
      </c>
      <c r="B11" s="36" t="s">
        <v>141</v>
      </c>
      <c r="C11" s="36">
        <v>9</v>
      </c>
      <c r="D11" s="36">
        <v>25</v>
      </c>
      <c r="E11" s="36" t="s">
        <v>95</v>
      </c>
      <c r="F11" s="51" t="s">
        <v>142</v>
      </c>
      <c r="G11" s="36" t="s">
        <v>146</v>
      </c>
      <c r="H11" s="36" t="s">
        <v>143</v>
      </c>
      <c r="I11" s="36" t="s">
        <v>144</v>
      </c>
      <c r="J11" s="36" t="s">
        <v>147</v>
      </c>
      <c r="K11" s="36" t="s">
        <v>121</v>
      </c>
      <c r="L11" s="36" t="s">
        <v>149</v>
      </c>
      <c r="Q11" s="36" t="s">
        <v>145</v>
      </c>
    </row>
    <row r="12" spans="1:18" s="37" customFormat="1" ht="45" customHeight="1">
      <c r="A12" s="38">
        <v>43652</v>
      </c>
      <c r="B12" s="37" t="s">
        <v>180</v>
      </c>
      <c r="C12" s="37">
        <v>4</v>
      </c>
      <c r="D12" s="37">
        <v>12</v>
      </c>
      <c r="G12" s="68" t="s">
        <v>183</v>
      </c>
      <c r="I12" s="68" t="s">
        <v>184</v>
      </c>
      <c r="O12" s="68" t="s">
        <v>186</v>
      </c>
      <c r="P12" s="37" t="s">
        <v>185</v>
      </c>
    </row>
    <row r="13" spans="1:18" s="36" customFormat="1" ht="45" customHeight="1">
      <c r="A13" s="111">
        <v>43659</v>
      </c>
      <c r="B13" s="68" t="s">
        <v>181</v>
      </c>
      <c r="C13" s="68">
        <v>9</v>
      </c>
      <c r="D13" s="68">
        <v>19</v>
      </c>
      <c r="E13" s="37" t="s">
        <v>95</v>
      </c>
      <c r="G13" s="68" t="s">
        <v>189</v>
      </c>
      <c r="H13" s="68" t="s">
        <v>188</v>
      </c>
      <c r="I13" s="68" t="s">
        <v>191</v>
      </c>
      <c r="J13" s="37" t="s">
        <v>192</v>
      </c>
      <c r="K13" s="68" t="s">
        <v>121</v>
      </c>
      <c r="L13" s="37" t="s">
        <v>100</v>
      </c>
      <c r="O13" s="68" t="s">
        <v>190</v>
      </c>
      <c r="Q13" s="37" t="s">
        <v>97</v>
      </c>
    </row>
    <row r="14" spans="1:18" s="36" customFormat="1" ht="45" customHeight="1">
      <c r="A14" s="35">
        <v>43666</v>
      </c>
      <c r="B14" s="36" t="s">
        <v>182</v>
      </c>
      <c r="C14" s="36">
        <v>9</v>
      </c>
      <c r="D14" s="36">
        <v>22</v>
      </c>
      <c r="E14" s="36" t="s">
        <v>95</v>
      </c>
      <c r="F14" s="51" t="s">
        <v>193</v>
      </c>
      <c r="H14" s="36" t="s">
        <v>188</v>
      </c>
      <c r="I14" s="36" t="s">
        <v>144</v>
      </c>
      <c r="K14" s="36" t="s">
        <v>121</v>
      </c>
      <c r="L14" s="36" t="s">
        <v>100</v>
      </c>
      <c r="N14" s="36" t="s">
        <v>194</v>
      </c>
      <c r="O14" s="36" t="s">
        <v>195</v>
      </c>
      <c r="Q14" s="36" t="s">
        <v>97</v>
      </c>
    </row>
    <row r="15" spans="1:18" s="41" customFormat="1" ht="45">
      <c r="A15" s="35">
        <v>43673</v>
      </c>
      <c r="B15" s="36" t="s">
        <v>210</v>
      </c>
      <c r="C15" s="36">
        <v>11</v>
      </c>
      <c r="D15" s="36">
        <v>24</v>
      </c>
      <c r="E15" s="36" t="s">
        <v>211</v>
      </c>
      <c r="F15" s="51" t="s">
        <v>119</v>
      </c>
      <c r="G15" s="36" t="s">
        <v>214</v>
      </c>
      <c r="H15" s="36" t="s">
        <v>188</v>
      </c>
      <c r="I15" s="36" t="s">
        <v>144</v>
      </c>
      <c r="J15" s="36" t="s">
        <v>215</v>
      </c>
      <c r="K15" s="36" t="s">
        <v>121</v>
      </c>
      <c r="L15" s="36" t="s">
        <v>100</v>
      </c>
      <c r="M15" s="36"/>
      <c r="N15" s="36" t="s">
        <v>194</v>
      </c>
      <c r="O15" s="36" t="s">
        <v>212</v>
      </c>
      <c r="P15" s="36"/>
      <c r="Q15" s="36" t="s">
        <v>213</v>
      </c>
      <c r="R15" s="36"/>
    </row>
    <row r="16" spans="1:18" s="41" customFormat="1" ht="45">
      <c r="A16" s="112">
        <v>43680</v>
      </c>
      <c r="B16" s="113" t="s">
        <v>239</v>
      </c>
      <c r="C16" s="113">
        <v>8</v>
      </c>
      <c r="D16" s="113">
        <v>24</v>
      </c>
      <c r="E16" s="113" t="s">
        <v>246</v>
      </c>
      <c r="F16" s="113" t="s">
        <v>247</v>
      </c>
      <c r="G16" s="113" t="s">
        <v>249</v>
      </c>
      <c r="H16" s="113" t="s">
        <v>248</v>
      </c>
      <c r="I16" s="113" t="s">
        <v>144</v>
      </c>
      <c r="J16" s="113" t="s">
        <v>244</v>
      </c>
      <c r="K16" s="113"/>
      <c r="L16" s="113" t="s">
        <v>241</v>
      </c>
      <c r="M16" s="113"/>
      <c r="N16" s="113"/>
      <c r="O16" s="113" t="s">
        <v>245</v>
      </c>
      <c r="P16" s="113"/>
      <c r="Q16" s="113"/>
    </row>
    <row r="17" spans="1:17" s="37" customFormat="1" ht="45">
      <c r="A17" s="112">
        <v>43687</v>
      </c>
      <c r="B17" s="113" t="s">
        <v>243</v>
      </c>
      <c r="C17" s="113">
        <v>2</v>
      </c>
      <c r="D17" s="113">
        <v>6</v>
      </c>
      <c r="E17" s="113"/>
      <c r="F17" s="114" t="s">
        <v>242</v>
      </c>
      <c r="G17" s="113"/>
      <c r="H17" s="113"/>
      <c r="I17" s="113"/>
      <c r="J17" s="113"/>
      <c r="K17" s="113"/>
      <c r="L17" s="113" t="s">
        <v>240</v>
      </c>
      <c r="M17" s="113"/>
      <c r="N17" s="113"/>
      <c r="O17" s="113"/>
      <c r="P17" s="113"/>
      <c r="Q17" s="113"/>
    </row>
    <row r="18" spans="1:17" s="36" customFormat="1" ht="45">
      <c r="A18" s="111">
        <v>43687</v>
      </c>
      <c r="B18" s="68" t="s">
        <v>235</v>
      </c>
      <c r="C18" s="68">
        <v>2</v>
      </c>
      <c r="D18" s="68">
        <v>5</v>
      </c>
      <c r="E18" s="41"/>
      <c r="F18" s="41"/>
      <c r="G18" s="41"/>
      <c r="H18" s="41"/>
      <c r="I18" s="68" t="s">
        <v>234</v>
      </c>
      <c r="J18" s="41"/>
      <c r="K18" s="41"/>
      <c r="L18" s="41"/>
      <c r="M18" s="41"/>
      <c r="N18" s="41"/>
      <c r="O18" s="41"/>
      <c r="P18" s="41"/>
      <c r="Q18" s="68" t="s">
        <v>97</v>
      </c>
    </row>
    <row r="19" spans="1:17" s="37" customFormat="1" ht="45">
      <c r="A19" s="38">
        <v>43701</v>
      </c>
      <c r="B19" s="36" t="s">
        <v>236</v>
      </c>
      <c r="C19" s="36">
        <v>8</v>
      </c>
      <c r="D19" s="36">
        <v>18</v>
      </c>
      <c r="E19" s="36" t="s">
        <v>95</v>
      </c>
      <c r="F19" s="51" t="s">
        <v>119</v>
      </c>
      <c r="G19" s="36" t="s">
        <v>189</v>
      </c>
      <c r="H19" s="36" t="s">
        <v>237</v>
      </c>
      <c r="I19" s="36" t="s">
        <v>144</v>
      </c>
      <c r="J19" s="36" t="s">
        <v>238</v>
      </c>
      <c r="K19" s="36" t="s">
        <v>121</v>
      </c>
      <c r="L19" s="36" t="s">
        <v>100</v>
      </c>
    </row>
    <row r="20" spans="1:17" s="37" customFormat="1">
      <c r="A20" s="38"/>
    </row>
    <row r="21" spans="1:17" s="37" customFormat="1">
      <c r="A21" s="38"/>
    </row>
  </sheetData>
  <mergeCells count="3">
    <mergeCell ref="A1:D1"/>
    <mergeCell ref="A2:D2"/>
    <mergeCell ref="A3:D3"/>
  </mergeCells>
  <phoneticPr fontId="20" type="noConversion"/>
  <printOptions headings="1" gridLines="1"/>
  <pageMargins left="0.7" right="0.7" top="0.75" bottom="0.75" header="0.3" footer="0.3"/>
  <pageSetup scale="4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9"/>
  <sheetViews>
    <sheetView workbookViewId="0">
      <pane xSplit="4" ySplit="4" topLeftCell="E6" activePane="bottomRight" state="frozen"/>
      <selection activeCell="Q19" sqref="Q19"/>
      <selection pane="topRight" activeCell="Q19" sqref="Q19"/>
      <selection pane="bottomLeft" activeCell="Q19" sqref="Q19"/>
      <selection pane="bottomRight" activeCell="A18" sqref="A18"/>
    </sheetView>
  </sheetViews>
  <sheetFormatPr baseColWidth="10" defaultRowHeight="15" x14ac:dyDescent="0"/>
  <cols>
    <col min="1" max="1" width="10.1640625" style="32" customWidth="1"/>
    <col min="2" max="2" width="18.5" style="33" customWidth="1"/>
    <col min="3" max="3" width="13.83203125" style="33" customWidth="1"/>
    <col min="4" max="4" width="9.83203125" style="33" customWidth="1"/>
    <col min="5" max="5" width="18" style="33" customWidth="1"/>
    <col min="6" max="6" width="17" style="33" customWidth="1"/>
    <col min="7" max="7" width="17.5" style="33" customWidth="1"/>
    <col min="8" max="8" width="14.33203125" style="33" customWidth="1"/>
    <col min="9" max="9" width="16.33203125" style="33" customWidth="1"/>
    <col min="10" max="10" width="12.6640625" style="33" customWidth="1"/>
    <col min="11" max="11" width="13.83203125" style="33" customWidth="1"/>
    <col min="12" max="12" width="10.83203125" style="33"/>
    <col min="13" max="13" width="16" style="33" bestFit="1" customWidth="1"/>
    <col min="14" max="16384" width="10.83203125" style="33"/>
  </cols>
  <sheetData>
    <row r="1" spans="1:13">
      <c r="A1" s="365" t="s">
        <v>77</v>
      </c>
      <c r="B1" s="365"/>
      <c r="C1" s="365"/>
      <c r="D1" s="365"/>
    </row>
    <row r="2" spans="1:13">
      <c r="A2" s="365" t="s">
        <v>94</v>
      </c>
      <c r="B2" s="365"/>
      <c r="C2" s="365"/>
      <c r="D2" s="365"/>
    </row>
    <row r="3" spans="1:13">
      <c r="A3" s="366" t="s">
        <v>24</v>
      </c>
      <c r="B3" s="366"/>
      <c r="C3" s="366"/>
      <c r="D3" s="366"/>
    </row>
    <row r="4" spans="1:13">
      <c r="A4" s="32" t="s">
        <v>60</v>
      </c>
      <c r="B4" s="33" t="s">
        <v>61</v>
      </c>
      <c r="C4" s="33" t="s">
        <v>9</v>
      </c>
      <c r="D4" s="33" t="s">
        <v>62</v>
      </c>
      <c r="E4" s="80">
        <v>80726</v>
      </c>
      <c r="F4" s="80">
        <v>3934</v>
      </c>
      <c r="G4" s="80">
        <v>78677</v>
      </c>
      <c r="H4" s="80">
        <v>9</v>
      </c>
      <c r="I4" s="81" t="s">
        <v>250</v>
      </c>
    </row>
    <row r="5" spans="1:13" s="37" customFormat="1">
      <c r="A5" s="38">
        <v>43610</v>
      </c>
      <c r="B5" s="37" t="s">
        <v>64</v>
      </c>
      <c r="C5" s="37">
        <v>2</v>
      </c>
      <c r="D5" s="37">
        <v>2</v>
      </c>
      <c r="E5" s="37" t="s">
        <v>26</v>
      </c>
      <c r="F5" s="37" t="s">
        <v>72</v>
      </c>
    </row>
    <row r="6" spans="1:13" s="37" customFormat="1">
      <c r="A6" s="38">
        <v>43617</v>
      </c>
      <c r="B6" s="37" t="s">
        <v>65</v>
      </c>
      <c r="C6" s="37">
        <v>3</v>
      </c>
      <c r="D6" s="37">
        <v>3</v>
      </c>
      <c r="E6" s="37" t="s">
        <v>26</v>
      </c>
      <c r="F6" s="37" t="s">
        <v>72</v>
      </c>
      <c r="H6" s="37" t="s">
        <v>54</v>
      </c>
    </row>
    <row r="7" spans="1:13" s="37" customFormat="1">
      <c r="A7" s="38">
        <v>43624</v>
      </c>
      <c r="B7" s="37" t="s">
        <v>66</v>
      </c>
      <c r="C7" s="37">
        <v>3</v>
      </c>
      <c r="D7" s="37">
        <v>3</v>
      </c>
      <c r="E7" s="37" t="s">
        <v>26</v>
      </c>
      <c r="F7" s="37" t="s">
        <v>72</v>
      </c>
      <c r="H7" s="37" t="s">
        <v>54</v>
      </c>
    </row>
    <row r="8" spans="1:13" s="37" customFormat="1">
      <c r="A8" s="38">
        <v>43631</v>
      </c>
      <c r="B8" s="37" t="s">
        <v>67</v>
      </c>
      <c r="C8" s="37">
        <v>3</v>
      </c>
      <c r="D8" s="37">
        <v>3</v>
      </c>
      <c r="E8" s="37" t="s">
        <v>26</v>
      </c>
      <c r="F8" s="37" t="s">
        <v>72</v>
      </c>
      <c r="H8" s="37" t="s">
        <v>54</v>
      </c>
    </row>
    <row r="9" spans="1:13" s="36" customFormat="1">
      <c r="A9" s="35">
        <v>43638</v>
      </c>
      <c r="B9" s="36" t="s">
        <v>63</v>
      </c>
      <c r="C9" s="36">
        <v>3</v>
      </c>
      <c r="D9" s="36">
        <v>3</v>
      </c>
      <c r="E9" s="36" t="s">
        <v>26</v>
      </c>
      <c r="F9" s="36" t="s">
        <v>72</v>
      </c>
      <c r="G9" s="36" t="s">
        <v>25</v>
      </c>
      <c r="M9" s="37"/>
    </row>
    <row r="10" spans="1:13" s="36" customFormat="1">
      <c r="A10" s="35">
        <v>43645</v>
      </c>
      <c r="B10" s="36" t="s">
        <v>141</v>
      </c>
      <c r="C10" s="36">
        <v>4</v>
      </c>
      <c r="D10" s="36">
        <v>4</v>
      </c>
      <c r="E10" s="36" t="s">
        <v>26</v>
      </c>
      <c r="F10" s="36" t="s">
        <v>72</v>
      </c>
      <c r="G10" s="36" t="s">
        <v>25</v>
      </c>
      <c r="H10" s="36" t="s">
        <v>54</v>
      </c>
      <c r="M10" s="37"/>
    </row>
    <row r="11" spans="1:13" s="37" customFormat="1">
      <c r="A11" s="38">
        <v>43652</v>
      </c>
      <c r="B11" s="37" t="s">
        <v>180</v>
      </c>
      <c r="C11" s="37">
        <v>2</v>
      </c>
      <c r="D11" s="37">
        <v>2</v>
      </c>
      <c r="E11" s="37" t="s">
        <v>26</v>
      </c>
      <c r="I11" s="37" t="s">
        <v>187</v>
      </c>
    </row>
    <row r="12" spans="1:13" s="36" customFormat="1">
      <c r="A12" s="35">
        <v>43659</v>
      </c>
      <c r="B12" s="68" t="s">
        <v>181</v>
      </c>
      <c r="C12" s="68">
        <v>3</v>
      </c>
      <c r="D12" s="68">
        <v>3</v>
      </c>
      <c r="E12" s="37" t="s">
        <v>26</v>
      </c>
      <c r="F12" s="37" t="s">
        <v>72</v>
      </c>
      <c r="H12" s="37" t="s">
        <v>54</v>
      </c>
      <c r="M12" s="37"/>
    </row>
    <row r="13" spans="1:13" s="36" customFormat="1">
      <c r="A13" s="35">
        <v>43666</v>
      </c>
      <c r="B13" s="36" t="s">
        <v>182</v>
      </c>
      <c r="C13" s="36">
        <v>3</v>
      </c>
      <c r="D13" s="36">
        <v>3</v>
      </c>
      <c r="E13" s="36" t="s">
        <v>26</v>
      </c>
      <c r="F13" s="36" t="s">
        <v>72</v>
      </c>
      <c r="G13" s="36" t="s">
        <v>25</v>
      </c>
      <c r="M13" s="37"/>
    </row>
    <row r="14" spans="1:13" s="37" customFormat="1">
      <c r="A14" s="35">
        <v>43673</v>
      </c>
      <c r="B14" s="36" t="s">
        <v>210</v>
      </c>
      <c r="C14" s="36">
        <v>4</v>
      </c>
      <c r="D14" s="36">
        <v>4</v>
      </c>
      <c r="E14" s="36" t="s">
        <v>26</v>
      </c>
      <c r="F14" s="36" t="s">
        <v>72</v>
      </c>
      <c r="G14" s="36" t="s">
        <v>25</v>
      </c>
      <c r="H14" s="36" t="s">
        <v>54</v>
      </c>
    </row>
    <row r="15" spans="1:13" s="37" customFormat="1">
      <c r="A15" s="38">
        <v>43701</v>
      </c>
      <c r="B15" s="36" t="s">
        <v>236</v>
      </c>
      <c r="C15" s="37">
        <v>3</v>
      </c>
      <c r="D15" s="37">
        <v>3</v>
      </c>
      <c r="E15" s="36" t="s">
        <v>26</v>
      </c>
      <c r="H15" s="36" t="s">
        <v>54</v>
      </c>
      <c r="I15" s="37" t="s">
        <v>89</v>
      </c>
    </row>
    <row r="16" spans="1:13" s="36" customFormat="1">
      <c r="A16" s="35"/>
      <c r="M16" s="37"/>
    </row>
    <row r="17" spans="1:1" s="37" customFormat="1">
      <c r="A17" s="38"/>
    </row>
    <row r="18" spans="1:1" s="37" customFormat="1">
      <c r="A18" s="38"/>
    </row>
    <row r="19" spans="1:1" s="37" customFormat="1">
      <c r="A19" s="38"/>
    </row>
  </sheetData>
  <mergeCells count="3">
    <mergeCell ref="A1:D1"/>
    <mergeCell ref="A2:D2"/>
    <mergeCell ref="A3:D3"/>
  </mergeCells>
  <phoneticPr fontId="20" type="noConversion"/>
  <printOptions headings="1" gridLines="1"/>
  <pageMargins left="0.7" right="0.7" top="0.75" bottom="0.75" header="0.3" footer="0.3"/>
  <pageSetup scale="6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 Summer Series</vt:lpstr>
      <vt:lpstr>FS Race Participants</vt:lpstr>
      <vt:lpstr>Sunfish Race Participants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Norm Wentworth</dc:creator>
  <cp:keywords/>
  <dc:description/>
  <cp:lastModifiedBy>Dave Kisla</cp:lastModifiedBy>
  <cp:lastPrinted>2019-08-29T16:19:57Z</cp:lastPrinted>
  <dcterms:created xsi:type="dcterms:W3CDTF">2018-07-05T13:09:06Z</dcterms:created>
  <dcterms:modified xsi:type="dcterms:W3CDTF">2019-08-29T16:22:36Z</dcterms:modified>
  <cp:category/>
</cp:coreProperties>
</file>